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36" i="1"/>
  <c r="X36"/>
  <c r="X35"/>
  <c r="X14"/>
  <c r="X8"/>
  <c r="X7"/>
  <c r="X6"/>
  <c r="X27"/>
  <c r="X39"/>
  <c r="X51"/>
  <c r="X50"/>
  <c r="X46"/>
  <c r="X41"/>
  <c r="X33"/>
  <c r="X34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X43"/>
  <c r="X13"/>
  <c r="W13"/>
  <c r="X24"/>
  <c r="X9"/>
  <c r="X10"/>
  <c r="X11"/>
  <c r="X12"/>
  <c r="X15"/>
  <c r="X16"/>
  <c r="X17"/>
  <c r="X18"/>
  <c r="X19"/>
  <c r="X20"/>
  <c r="X21"/>
  <c r="X22"/>
  <c r="X23"/>
  <c r="X25"/>
  <c r="X26"/>
  <c r="X28"/>
  <c r="X29"/>
  <c r="X30"/>
  <c r="X31"/>
  <c r="X32"/>
  <c r="X37"/>
  <c r="X38"/>
  <c r="X40"/>
  <c r="X42"/>
  <c r="X44"/>
  <c r="X45"/>
  <c r="X47"/>
  <c r="X48"/>
  <c r="X49"/>
  <c r="W6"/>
  <c r="D6"/>
  <c r="W28"/>
  <c r="W32"/>
  <c r="W44"/>
  <c r="V24"/>
  <c r="V34"/>
  <c r="V40"/>
  <c r="T24"/>
  <c r="T34"/>
  <c r="T40"/>
  <c r="R34"/>
  <c r="R40"/>
  <c r="R41"/>
  <c r="R45"/>
  <c r="R24"/>
  <c r="R16"/>
  <c r="P34"/>
  <c r="P35"/>
  <c r="P40"/>
  <c r="P41"/>
  <c r="P45"/>
  <c r="P24"/>
  <c r="N34"/>
  <c r="N35"/>
  <c r="N40"/>
  <c r="W40" s="1"/>
  <c r="N41"/>
  <c r="N45"/>
  <c r="N24"/>
  <c r="L34"/>
  <c r="L35"/>
  <c r="L37"/>
  <c r="L38"/>
  <c r="L39"/>
  <c r="L40"/>
  <c r="L41"/>
  <c r="L45"/>
  <c r="L46"/>
  <c r="L47"/>
  <c r="L49"/>
  <c r="L32"/>
  <c r="L27"/>
  <c r="L25"/>
  <c r="L24"/>
  <c r="L23"/>
  <c r="L21"/>
  <c r="L20"/>
  <c r="J23"/>
  <c r="J21"/>
  <c r="L16"/>
  <c r="J27"/>
  <c r="J25"/>
  <c r="J32"/>
  <c r="J33"/>
  <c r="J34"/>
  <c r="J35"/>
  <c r="J37"/>
  <c r="J38"/>
  <c r="J39"/>
  <c r="J40"/>
  <c r="J41"/>
  <c r="J45"/>
  <c r="J46"/>
  <c r="J47"/>
  <c r="J49"/>
  <c r="J24"/>
  <c r="W24" s="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5"/>
  <c r="H24"/>
  <c r="H23"/>
  <c r="H22"/>
  <c r="H21"/>
  <c r="F50"/>
  <c r="W50" s="1"/>
  <c r="F49"/>
  <c r="F48"/>
  <c r="F47"/>
  <c r="F46"/>
  <c r="W46" s="1"/>
  <c r="F45"/>
  <c r="F44"/>
  <c r="F43"/>
  <c r="F42"/>
  <c r="W42" s="1"/>
  <c r="F41"/>
  <c r="F40"/>
  <c r="F39"/>
  <c r="F38"/>
  <c r="W38" s="1"/>
  <c r="F37"/>
  <c r="F36"/>
  <c r="F35"/>
  <c r="F34"/>
  <c r="W34" s="1"/>
  <c r="F33"/>
  <c r="F32"/>
  <c r="F31"/>
  <c r="F30"/>
  <c r="W30" s="1"/>
  <c r="F29"/>
  <c r="F28"/>
  <c r="F27"/>
  <c r="F26"/>
  <c r="W26" s="1"/>
  <c r="F25"/>
  <c r="F24"/>
  <c r="F23"/>
  <c r="F22"/>
  <c r="W22" s="1"/>
  <c r="F21"/>
  <c r="D50"/>
  <c r="D49"/>
  <c r="W49" s="1"/>
  <c r="D48"/>
  <c r="W48" s="1"/>
  <c r="D47"/>
  <c r="W47" s="1"/>
  <c r="D46"/>
  <c r="D45"/>
  <c r="W45" s="1"/>
  <c r="D44"/>
  <c r="D43"/>
  <c r="W43" s="1"/>
  <c r="D42"/>
  <c r="D41"/>
  <c r="W41" s="1"/>
  <c r="D40"/>
  <c r="D39"/>
  <c r="W39" s="1"/>
  <c r="D38"/>
  <c r="D37"/>
  <c r="W37" s="1"/>
  <c r="D36"/>
  <c r="D35"/>
  <c r="W35" s="1"/>
  <c r="D34"/>
  <c r="D33"/>
  <c r="W33" s="1"/>
  <c r="D32"/>
  <c r="D31"/>
  <c r="W31" s="1"/>
  <c r="D30"/>
  <c r="D29"/>
  <c r="W29" s="1"/>
  <c r="D28"/>
  <c r="D27"/>
  <c r="W27" s="1"/>
  <c r="D26"/>
  <c r="D25"/>
  <c r="W25" s="1"/>
  <c r="D24"/>
  <c r="D23"/>
  <c r="W23" s="1"/>
  <c r="D22"/>
  <c r="D21"/>
  <c r="W21" s="1"/>
  <c r="J20"/>
  <c r="H20"/>
  <c r="F20"/>
  <c r="D20"/>
  <c r="W20" s="1"/>
  <c r="J19"/>
  <c r="H19"/>
  <c r="F19"/>
  <c r="D19"/>
  <c r="W19" s="1"/>
  <c r="F18"/>
  <c r="D18"/>
  <c r="W18" s="1"/>
  <c r="J17"/>
  <c r="H17"/>
  <c r="F17"/>
  <c r="W17" s="1"/>
  <c r="D17"/>
  <c r="V16"/>
  <c r="T16"/>
  <c r="P16"/>
  <c r="N16"/>
  <c r="L7"/>
  <c r="V12"/>
  <c r="T12"/>
  <c r="R12"/>
  <c r="P12"/>
  <c r="N12"/>
  <c r="J16"/>
  <c r="H16"/>
  <c r="F16"/>
  <c r="D16"/>
  <c r="W16" s="1"/>
  <c r="H15"/>
  <c r="F15"/>
  <c r="D15"/>
  <c r="W15" s="1"/>
  <c r="L12"/>
  <c r="J12"/>
  <c r="H12"/>
  <c r="H14"/>
  <c r="F14"/>
  <c r="D14"/>
  <c r="W14" s="1"/>
  <c r="H13"/>
  <c r="F13"/>
  <c r="D13"/>
  <c r="F12"/>
  <c r="W12" s="1"/>
  <c r="D12"/>
  <c r="V11"/>
  <c r="T11"/>
  <c r="R11"/>
  <c r="P11"/>
  <c r="N11"/>
  <c r="L11"/>
  <c r="J11"/>
  <c r="H11"/>
  <c r="F11"/>
  <c r="D11"/>
  <c r="W11" s="1"/>
  <c r="H10"/>
  <c r="F10"/>
  <c r="D10"/>
  <c r="W10" s="1"/>
  <c r="H9"/>
  <c r="F9"/>
  <c r="D9"/>
  <c r="W9" s="1"/>
  <c r="H8"/>
  <c r="F8"/>
  <c r="D8"/>
  <c r="W8" s="1"/>
  <c r="H6"/>
  <c r="J7"/>
  <c r="H7"/>
  <c r="F7"/>
  <c r="W7" s="1"/>
  <c r="D7"/>
  <c r="L6"/>
  <c r="J6"/>
  <c r="F6"/>
</calcChain>
</file>

<file path=xl/sharedStrings.xml><?xml version="1.0" encoding="utf-8"?>
<sst xmlns="http://schemas.openxmlformats.org/spreadsheetml/2006/main" count="82" uniqueCount="64">
  <si>
    <t>क्र.सं.</t>
  </si>
  <si>
    <t>बिधालयको नाम</t>
  </si>
  <si>
    <t>कक्षा-१</t>
  </si>
  <si>
    <t>कक्षा-२</t>
  </si>
  <si>
    <t>कक्षा-३</t>
  </si>
  <si>
    <t>कक्षा-४</t>
  </si>
  <si>
    <t>कक्षा-५</t>
  </si>
  <si>
    <t>कक्षा-६</t>
  </si>
  <si>
    <t>कक्षा-७</t>
  </si>
  <si>
    <t>कक्षा-८</t>
  </si>
  <si>
    <t>कक्षा-९</t>
  </si>
  <si>
    <t>कक्षा-१०</t>
  </si>
  <si>
    <t>कालिका आ.वि. बे.रो.५</t>
  </si>
  <si>
    <t>जनगाउँ आ.वि. बे.रो.-५</t>
  </si>
  <si>
    <t>बसन्त आ.वि.बे.रो.-५</t>
  </si>
  <si>
    <t>l;Wbafu]Zj/L cf=lj=a]=/f]=–%</t>
  </si>
  <si>
    <t>जनचेतना आ.वि.बे.रो.-५</t>
  </si>
  <si>
    <t>चन्द्रोदय मा.वि.बिशालटार,बे.रो.५</t>
  </si>
  <si>
    <t>चन्द्रोदय मा.वि.बेनीघाट,बे.रो.५</t>
  </si>
  <si>
    <t>l;WbsfnL cf=lj=a]=/f]=–^</t>
  </si>
  <si>
    <t>धुषा आ.वि.बे.रो.-६</t>
  </si>
  <si>
    <t>नवप्रतिभा आ.वि.बे.रो.६</t>
  </si>
  <si>
    <t>पंचकन्या मा.वि.बे.रो.-६</t>
  </si>
  <si>
    <t>बोमराङ आ.वि.बे.रो.-६</t>
  </si>
  <si>
    <t>महाकाली आ.वि.बे.रो-६ ग्राँसीवास</t>
  </si>
  <si>
    <t>आदर्श आ.वि.बे.रो.-७</t>
  </si>
  <si>
    <t>बिधार्थी</t>
  </si>
  <si>
    <t>रकम</t>
  </si>
  <si>
    <t>जम्मा</t>
  </si>
  <si>
    <t>a'lWbljsf; cf=lj= a]=/f]–&amp;</t>
  </si>
  <si>
    <t>भंगेरी आ.वि.बे.रो.-७</t>
  </si>
  <si>
    <t>झगरेडाँडा आ.वि.बे.रो.-७</t>
  </si>
  <si>
    <t>कालिका मा.वि.बे.रो.-८</t>
  </si>
  <si>
    <t>सुर्योदय आ.वि.बे.रो.-८</t>
  </si>
  <si>
    <t>जनप्रभात आ.वि.बे.रो.-८</t>
  </si>
  <si>
    <t>गोठिभंज्याङ आ.वि.बे.रो.-८</t>
  </si>
  <si>
    <t>जलदेवी आ.वि.बे.रो.-८</t>
  </si>
  <si>
    <t>जलकन्या आ.वि.बे.रो.८,याखाङ</t>
  </si>
  <si>
    <t>चित्रकालिका आ.वि.बे.रो.८</t>
  </si>
  <si>
    <t>पंचकन्या आ.वि.बे.रो.-९</t>
  </si>
  <si>
    <t>पिपलडाँडा आ.वि.बे.रो.-९</t>
  </si>
  <si>
    <t>महाकाली आ.वि.बे.रो-९</t>
  </si>
  <si>
    <t>शंखादेवी मा.वि.बे.रो.-९</t>
  </si>
  <si>
    <t>वितेश आ.वि.बे.रो.-९</t>
  </si>
  <si>
    <t>वालकण्ठ आ.वि.बे.रो-९</t>
  </si>
  <si>
    <t>पंचायत आ.वि.बे.रो-९</t>
  </si>
  <si>
    <t>जनज्योती आ.वि.बे.रो-९</t>
  </si>
  <si>
    <t>रोवाङ आ.वि.बे.रो-९,रोवाङ</t>
  </si>
  <si>
    <t>राष्ट्रिय मा.वि.बे.रो.-१०</t>
  </si>
  <si>
    <t>गोइराङ आ.वि.बे.रो.-१०</t>
  </si>
  <si>
    <t>जलकन्या आ.वि.बे.रो.१०</t>
  </si>
  <si>
    <t>राष्ट्रिय आ.वि.बे.रो.-१०</t>
  </si>
  <si>
    <t>राष्ट्रिय आ.वि.बे.रो.-१० जवाङ</t>
  </si>
  <si>
    <t>चित्रकला आ.वि.बे.रो.-१०</t>
  </si>
  <si>
    <t>कोस्राङ आ.वि.बे.रो.-१०</t>
  </si>
  <si>
    <t>मालिका आ.वि.बे.रो.-१०</t>
  </si>
  <si>
    <t>पदमचौर आ.वि.बे.रो.-१०</t>
  </si>
  <si>
    <t>जोगीमारा आ.वि.बे.रो.-१०</t>
  </si>
  <si>
    <t xml:space="preserve">                           विधार्थी विवरण-२०७४</t>
  </si>
  <si>
    <t xml:space="preserve">                  शंखादेवी मा.वि. स्रोतकेन्द्र मझिमटार</t>
  </si>
  <si>
    <t>जम्मा रकम</t>
  </si>
  <si>
    <t>8'ª\s'8fF8f cf=lj=a]=/f]–१०</t>
  </si>
  <si>
    <r>
      <rPr>
        <sz val="10"/>
        <color theme="1"/>
        <rFont val="Preeti"/>
      </rPr>
      <t xml:space="preserve">jfujR5nf </t>
    </r>
    <r>
      <rPr>
        <sz val="10"/>
        <color theme="1"/>
        <rFont val="Calibri"/>
        <family val="2"/>
        <scheme val="minor"/>
      </rPr>
      <t>आ.बे.रो.-७</t>
    </r>
  </si>
  <si>
    <r>
      <rPr>
        <sz val="11"/>
        <color theme="1"/>
        <rFont val="Preeti"/>
      </rPr>
      <t>*)</t>
    </r>
    <r>
      <rPr>
        <sz val="11"/>
        <color theme="1"/>
        <rFont val="Calibri"/>
        <family val="2"/>
        <scheme val="minor"/>
      </rPr>
      <t>%</t>
    </r>
  </si>
</sst>
</file>

<file path=xl/styles.xml><?xml version="1.0" encoding="utf-8"?>
<styleSheet xmlns="http://schemas.openxmlformats.org/spreadsheetml/2006/main">
  <numFmts count="2">
    <numFmt numFmtId="164" formatCode="[$-4000439]0"/>
    <numFmt numFmtId="165" formatCode="[$-4000439]0.0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angal"/>
      <family val="1"/>
    </font>
    <font>
      <sz val="14"/>
      <color theme="1"/>
      <name val="Calibri"/>
      <family val="2"/>
      <scheme val="minor"/>
    </font>
    <font>
      <sz val="10"/>
      <color theme="1"/>
      <name val="Preeti"/>
    </font>
    <font>
      <sz val="11"/>
      <color theme="1"/>
      <name val="Preet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2"/>
  <sheetViews>
    <sheetView tabSelected="1" topLeftCell="B35" zoomScale="98" zoomScaleNormal="98" workbookViewId="0">
      <selection activeCell="W37" sqref="W37"/>
    </sheetView>
  </sheetViews>
  <sheetFormatPr defaultRowHeight="50.1" customHeight="1"/>
  <cols>
    <col min="1" max="1" width="2.7109375" customWidth="1"/>
    <col min="2" max="2" width="9.5703125" customWidth="1"/>
    <col min="3" max="3" width="4" customWidth="1"/>
    <col min="4" max="4" width="6.85546875" customWidth="1"/>
    <col min="5" max="5" width="4.140625" customWidth="1"/>
    <col min="6" max="6" width="6.85546875" customWidth="1"/>
    <col min="7" max="7" width="4" customWidth="1"/>
    <col min="8" max="8" width="7" customWidth="1"/>
    <col min="9" max="9" width="3.85546875" customWidth="1"/>
    <col min="10" max="10" width="6.85546875" customWidth="1"/>
    <col min="11" max="11" width="3.85546875" customWidth="1"/>
    <col min="12" max="12" width="7.140625" customWidth="1"/>
    <col min="13" max="13" width="3.85546875" customWidth="1"/>
    <col min="14" max="14" width="7" customWidth="1"/>
    <col min="15" max="15" width="3.85546875" customWidth="1"/>
    <col min="16" max="16" width="7" customWidth="1"/>
    <col min="17" max="17" width="3.85546875" customWidth="1"/>
    <col min="18" max="18" width="6.85546875" customWidth="1"/>
    <col min="19" max="19" width="3.85546875" customWidth="1"/>
    <col min="20" max="20" width="6.85546875" customWidth="1"/>
    <col min="21" max="21" width="4.7109375" customWidth="1"/>
    <col min="22" max="22" width="7" customWidth="1"/>
    <col min="23" max="23" width="7.85546875" customWidth="1"/>
    <col min="24" max="24" width="11.28515625" customWidth="1"/>
    <col min="25" max="25" width="6.85546875" customWidth="1"/>
    <col min="26" max="27" width="9.140625" hidden="1" customWidth="1"/>
    <col min="30" max="30" width="6.42578125" customWidth="1"/>
  </cols>
  <sheetData>
    <row r="1" spans="1:24" ht="18.75">
      <c r="A1" s="11" t="s">
        <v>59</v>
      </c>
      <c r="B1" s="11"/>
      <c r="C1" s="11"/>
      <c r="D1" s="11"/>
      <c r="E1" s="11"/>
      <c r="F1" s="11"/>
      <c r="G1" s="11"/>
      <c r="H1" s="11"/>
      <c r="I1" s="11"/>
    </row>
    <row r="2" spans="1:24" ht="18.75">
      <c r="A2" s="4" t="s">
        <v>58</v>
      </c>
      <c r="B2" s="4"/>
      <c r="C2" s="4"/>
      <c r="D2" s="4"/>
      <c r="E2" s="12"/>
      <c r="F2" s="12"/>
      <c r="G2" s="12"/>
      <c r="H2" s="12"/>
      <c r="I2" s="12"/>
      <c r="J2" s="4"/>
    </row>
    <row r="3" spans="1:24" ht="15"/>
    <row r="4" spans="1:24" ht="50.1" customHeight="1">
      <c r="A4" s="13" t="s">
        <v>0</v>
      </c>
      <c r="B4" s="13" t="s">
        <v>1</v>
      </c>
      <c r="C4" s="17" t="s">
        <v>2</v>
      </c>
      <c r="D4" s="17"/>
      <c r="E4" s="18" t="s">
        <v>3</v>
      </c>
      <c r="F4" s="18"/>
      <c r="G4" s="17" t="s">
        <v>4</v>
      </c>
      <c r="H4" s="17"/>
      <c r="I4" s="17" t="s">
        <v>5</v>
      </c>
      <c r="J4" s="17"/>
      <c r="K4" s="17" t="s">
        <v>6</v>
      </c>
      <c r="L4" s="17"/>
      <c r="M4" s="17" t="s">
        <v>7</v>
      </c>
      <c r="N4" s="17"/>
      <c r="O4" s="17" t="s">
        <v>8</v>
      </c>
      <c r="P4" s="17"/>
      <c r="Q4" s="17" t="s">
        <v>9</v>
      </c>
      <c r="R4" s="17"/>
      <c r="S4" s="17" t="s">
        <v>10</v>
      </c>
      <c r="T4" s="17"/>
      <c r="U4" s="17" t="s">
        <v>11</v>
      </c>
      <c r="V4" s="17"/>
      <c r="W4" s="10" t="s">
        <v>60</v>
      </c>
      <c r="X4" s="15" t="s">
        <v>63</v>
      </c>
    </row>
    <row r="5" spans="1:24" ht="50.1" customHeight="1">
      <c r="A5" s="7"/>
      <c r="B5" s="7"/>
      <c r="C5" s="13" t="s">
        <v>26</v>
      </c>
      <c r="D5" s="13" t="s">
        <v>27</v>
      </c>
      <c r="E5" s="13" t="s">
        <v>26</v>
      </c>
      <c r="F5" s="13" t="s">
        <v>27</v>
      </c>
      <c r="G5" s="13" t="s">
        <v>26</v>
      </c>
      <c r="H5" s="13" t="s">
        <v>27</v>
      </c>
      <c r="I5" s="13" t="s">
        <v>26</v>
      </c>
      <c r="J5" s="8" t="s">
        <v>27</v>
      </c>
      <c r="K5" s="13" t="s">
        <v>26</v>
      </c>
      <c r="L5" s="13" t="s">
        <v>27</v>
      </c>
      <c r="M5" s="9" t="s">
        <v>26</v>
      </c>
      <c r="N5" s="9" t="s">
        <v>27</v>
      </c>
      <c r="O5" s="9" t="s">
        <v>26</v>
      </c>
      <c r="P5" s="9" t="s">
        <v>27</v>
      </c>
      <c r="Q5" s="9" t="s">
        <v>26</v>
      </c>
      <c r="R5" s="9" t="s">
        <v>27</v>
      </c>
      <c r="S5" s="9" t="s">
        <v>26</v>
      </c>
      <c r="T5" s="9" t="s">
        <v>27</v>
      </c>
      <c r="U5" s="9" t="s">
        <v>26</v>
      </c>
      <c r="V5" s="9" t="s">
        <v>27</v>
      </c>
      <c r="W5" s="7"/>
      <c r="X5" s="15"/>
    </row>
    <row r="6" spans="1:24" ht="50.1" customHeight="1">
      <c r="A6" s="2">
        <v>1</v>
      </c>
      <c r="B6" s="13" t="s">
        <v>12</v>
      </c>
      <c r="C6" s="5">
        <v>17</v>
      </c>
      <c r="D6" s="5">
        <f>C6*238</f>
        <v>4046</v>
      </c>
      <c r="E6" s="5">
        <v>5</v>
      </c>
      <c r="F6" s="5">
        <f t="shared" ref="F6:F50" si="0">E6*234</f>
        <v>1170</v>
      </c>
      <c r="G6" s="5">
        <v>5</v>
      </c>
      <c r="H6" s="5">
        <f t="shared" ref="H6:H17" si="1">G6*288</f>
        <v>1440</v>
      </c>
      <c r="I6" s="5">
        <v>12</v>
      </c>
      <c r="J6" s="5">
        <f>I6*336</f>
        <v>4032</v>
      </c>
      <c r="K6" s="5">
        <v>13</v>
      </c>
      <c r="L6" s="5">
        <f>K6*368</f>
        <v>4784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f>D6+F6+H6+J6+L6</f>
        <v>15472</v>
      </c>
      <c r="X6" s="16">
        <f>W6*80%</f>
        <v>12377.6</v>
      </c>
    </row>
    <row r="7" spans="1:24" ht="50.1" customHeight="1">
      <c r="A7" s="2">
        <v>2</v>
      </c>
      <c r="B7" s="13" t="s">
        <v>13</v>
      </c>
      <c r="C7" s="5">
        <v>9</v>
      </c>
      <c r="D7" s="5">
        <f t="shared" ref="D7:D50" si="2">C7*238</f>
        <v>2142</v>
      </c>
      <c r="E7" s="5">
        <v>7</v>
      </c>
      <c r="F7" s="6">
        <f t="shared" si="0"/>
        <v>1638</v>
      </c>
      <c r="G7" s="5">
        <v>8</v>
      </c>
      <c r="H7" s="5">
        <f t="shared" si="1"/>
        <v>2304</v>
      </c>
      <c r="I7" s="5">
        <v>8</v>
      </c>
      <c r="J7" s="5">
        <f>I7*336</f>
        <v>2688</v>
      </c>
      <c r="K7" s="5">
        <v>8</v>
      </c>
      <c r="L7" s="5">
        <f>K7*368</f>
        <v>2944</v>
      </c>
      <c r="M7" s="5"/>
      <c r="N7" s="5"/>
      <c r="O7" s="5"/>
      <c r="P7" s="5"/>
      <c r="Q7" s="5"/>
      <c r="R7" s="5"/>
      <c r="S7" s="5"/>
      <c r="T7" s="5"/>
      <c r="U7" s="5"/>
      <c r="V7" s="5"/>
      <c r="W7" s="5">
        <f t="shared" ref="W7:W10" si="3">D7+F7+H7+J7+L7</f>
        <v>11716</v>
      </c>
      <c r="X7" s="16">
        <f>W7*80%</f>
        <v>9372.8000000000011</v>
      </c>
    </row>
    <row r="8" spans="1:24" ht="50.1" customHeight="1">
      <c r="A8" s="2">
        <v>3</v>
      </c>
      <c r="B8" s="13" t="s">
        <v>14</v>
      </c>
      <c r="C8" s="5">
        <v>9</v>
      </c>
      <c r="D8" s="5">
        <f t="shared" si="2"/>
        <v>2142</v>
      </c>
      <c r="E8" s="5">
        <v>6</v>
      </c>
      <c r="F8" s="5">
        <f t="shared" si="0"/>
        <v>1404</v>
      </c>
      <c r="G8" s="5">
        <v>5</v>
      </c>
      <c r="H8" s="5">
        <f t="shared" si="1"/>
        <v>1440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f>D8+F8+H8+J8+L8</f>
        <v>4986</v>
      </c>
      <c r="X8" s="16">
        <f>W8*80%</f>
        <v>3988.8</v>
      </c>
    </row>
    <row r="9" spans="1:24" ht="50.1" customHeight="1">
      <c r="A9" s="2">
        <v>4</v>
      </c>
      <c r="B9" s="14" t="s">
        <v>15</v>
      </c>
      <c r="C9" s="5">
        <v>4</v>
      </c>
      <c r="D9" s="5">
        <f t="shared" si="2"/>
        <v>952</v>
      </c>
      <c r="E9" s="5">
        <v>3</v>
      </c>
      <c r="F9" s="5">
        <f t="shared" si="0"/>
        <v>702</v>
      </c>
      <c r="G9" s="5">
        <v>2</v>
      </c>
      <c r="H9" s="5">
        <f t="shared" si="1"/>
        <v>576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3"/>
        <v>2230</v>
      </c>
      <c r="X9" s="16">
        <f t="shared" ref="X9:X49" si="4">W9*80%</f>
        <v>1784</v>
      </c>
    </row>
    <row r="10" spans="1:24" ht="50.1" customHeight="1">
      <c r="A10" s="2">
        <v>5</v>
      </c>
      <c r="B10" s="13" t="s">
        <v>16</v>
      </c>
      <c r="C10" s="5">
        <v>11</v>
      </c>
      <c r="D10" s="5">
        <f t="shared" si="2"/>
        <v>2618</v>
      </c>
      <c r="E10" s="5">
        <v>7</v>
      </c>
      <c r="F10" s="5">
        <f t="shared" si="0"/>
        <v>1638</v>
      </c>
      <c r="G10" s="5">
        <v>5</v>
      </c>
      <c r="H10" s="5">
        <f t="shared" si="1"/>
        <v>1440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f t="shared" si="3"/>
        <v>5696</v>
      </c>
      <c r="X10" s="16">
        <f t="shared" si="4"/>
        <v>4556.8</v>
      </c>
    </row>
    <row r="11" spans="1:24" ht="50.1" customHeight="1">
      <c r="A11" s="2">
        <v>6</v>
      </c>
      <c r="B11" s="13" t="s">
        <v>17</v>
      </c>
      <c r="C11" s="5">
        <v>6</v>
      </c>
      <c r="D11" s="5">
        <f t="shared" si="2"/>
        <v>1428</v>
      </c>
      <c r="E11" s="5">
        <v>4</v>
      </c>
      <c r="F11" s="5">
        <f t="shared" si="0"/>
        <v>936</v>
      </c>
      <c r="G11" s="5">
        <v>9</v>
      </c>
      <c r="H11" s="5">
        <f t="shared" si="1"/>
        <v>2592</v>
      </c>
      <c r="I11" s="5">
        <v>5</v>
      </c>
      <c r="J11" s="5">
        <f>I11*336</f>
        <v>1680</v>
      </c>
      <c r="K11" s="5">
        <v>8</v>
      </c>
      <c r="L11" s="5">
        <f>K11*368</f>
        <v>2944</v>
      </c>
      <c r="M11" s="5">
        <v>68</v>
      </c>
      <c r="N11" s="5">
        <f>M11*450</f>
        <v>30600</v>
      </c>
      <c r="O11" s="5">
        <v>49</v>
      </c>
      <c r="P11" s="5">
        <f>O11*502</f>
        <v>24598</v>
      </c>
      <c r="Q11" s="5">
        <v>60</v>
      </c>
      <c r="R11" s="5">
        <f>Q11*543</f>
        <v>32580</v>
      </c>
      <c r="S11" s="5">
        <v>58</v>
      </c>
      <c r="T11" s="5">
        <f>S11*443</f>
        <v>25694</v>
      </c>
      <c r="U11" s="5">
        <v>40</v>
      </c>
      <c r="V11" s="5">
        <f>U11*451</f>
        <v>18040</v>
      </c>
      <c r="W11" s="5">
        <f>D11+F11+H11+J11+L11+N11+P11+R11+T11+V11</f>
        <v>141092</v>
      </c>
      <c r="X11" s="16">
        <f t="shared" si="4"/>
        <v>112873.60000000001</v>
      </c>
    </row>
    <row r="12" spans="1:24" ht="50.1" customHeight="1">
      <c r="A12" s="2">
        <v>7</v>
      </c>
      <c r="B12" s="13" t="s">
        <v>18</v>
      </c>
      <c r="C12" s="5">
        <v>9</v>
      </c>
      <c r="D12" s="5">
        <f t="shared" si="2"/>
        <v>2142</v>
      </c>
      <c r="E12" s="5">
        <v>11</v>
      </c>
      <c r="F12" s="5">
        <f t="shared" si="0"/>
        <v>2574</v>
      </c>
      <c r="G12" s="5">
        <v>15</v>
      </c>
      <c r="H12" s="5">
        <f t="shared" si="1"/>
        <v>4320</v>
      </c>
      <c r="I12" s="5">
        <v>15</v>
      </c>
      <c r="J12" s="5">
        <f>I12*336</f>
        <v>5040</v>
      </c>
      <c r="K12" s="5">
        <v>19</v>
      </c>
      <c r="L12" s="5">
        <f>K12*368</f>
        <v>6992</v>
      </c>
      <c r="M12" s="5">
        <v>32</v>
      </c>
      <c r="N12" s="5">
        <f>M12*450</f>
        <v>14400</v>
      </c>
      <c r="O12" s="5">
        <v>34</v>
      </c>
      <c r="P12" s="5">
        <f>O12*502</f>
        <v>17068</v>
      </c>
      <c r="Q12" s="5">
        <v>37</v>
      </c>
      <c r="R12" s="5">
        <f>Q12*543</f>
        <v>20091</v>
      </c>
      <c r="S12" s="5">
        <v>33</v>
      </c>
      <c r="T12" s="5">
        <f>S12*443</f>
        <v>14619</v>
      </c>
      <c r="U12" s="5">
        <v>41</v>
      </c>
      <c r="V12" s="5">
        <f>U12*451</f>
        <v>18491</v>
      </c>
      <c r="W12" s="5">
        <f t="shared" ref="W12:W50" si="5">D12+F12+H12+J12+L12+N12+P12+R12+T12+V12</f>
        <v>105737</v>
      </c>
      <c r="X12" s="16">
        <f t="shared" si="4"/>
        <v>84589.6</v>
      </c>
    </row>
    <row r="13" spans="1:24" ht="50.1" customHeight="1">
      <c r="A13" s="2">
        <v>8</v>
      </c>
      <c r="B13" s="14" t="s">
        <v>19</v>
      </c>
      <c r="C13" s="5">
        <v>28</v>
      </c>
      <c r="D13" s="5">
        <f t="shared" si="2"/>
        <v>6664</v>
      </c>
      <c r="E13" s="5">
        <v>23</v>
      </c>
      <c r="F13" s="5">
        <f t="shared" si="0"/>
        <v>5382</v>
      </c>
      <c r="G13" s="5">
        <v>27</v>
      </c>
      <c r="H13" s="5">
        <f t="shared" si="1"/>
        <v>7776</v>
      </c>
      <c r="I13" s="5"/>
      <c r="J13" s="5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>D13+F13+H13+J13+L13+N13+P13+R13+T13+V13</f>
        <v>19822</v>
      </c>
      <c r="X13" s="16">
        <f>W13*80%</f>
        <v>15857.6</v>
      </c>
    </row>
    <row r="14" spans="1:24" ht="50.1" customHeight="1">
      <c r="A14" s="2">
        <v>9</v>
      </c>
      <c r="B14" s="13" t="s">
        <v>20</v>
      </c>
      <c r="C14" s="5">
        <v>17</v>
      </c>
      <c r="D14" s="5">
        <f t="shared" si="2"/>
        <v>4046</v>
      </c>
      <c r="E14" s="5">
        <v>8</v>
      </c>
      <c r="F14" s="5">
        <f t="shared" si="0"/>
        <v>1872</v>
      </c>
      <c r="G14" s="5">
        <v>4</v>
      </c>
      <c r="H14" s="5">
        <f t="shared" si="1"/>
        <v>1152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f t="shared" si="5"/>
        <v>7070</v>
      </c>
      <c r="X14" s="16">
        <f>W14*80%</f>
        <v>5656</v>
      </c>
    </row>
    <row r="15" spans="1:24" ht="50.1" customHeight="1">
      <c r="A15" s="2">
        <v>10</v>
      </c>
      <c r="B15" s="13" t="s">
        <v>21</v>
      </c>
      <c r="C15" s="5">
        <v>24</v>
      </c>
      <c r="D15" s="5">
        <f t="shared" si="2"/>
        <v>5712</v>
      </c>
      <c r="E15" s="5">
        <v>12</v>
      </c>
      <c r="F15" s="5">
        <f t="shared" si="0"/>
        <v>2808</v>
      </c>
      <c r="G15" s="5">
        <v>8</v>
      </c>
      <c r="H15" s="5">
        <f t="shared" si="1"/>
        <v>2304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f t="shared" si="5"/>
        <v>10824</v>
      </c>
      <c r="X15" s="16">
        <f t="shared" si="4"/>
        <v>8659.2000000000007</v>
      </c>
    </row>
    <row r="16" spans="1:24" ht="50.1" customHeight="1">
      <c r="A16" s="2">
        <v>11</v>
      </c>
      <c r="B16" s="13" t="s">
        <v>22</v>
      </c>
      <c r="C16" s="5">
        <v>8</v>
      </c>
      <c r="D16" s="5">
        <f t="shared" si="2"/>
        <v>1904</v>
      </c>
      <c r="E16" s="5">
        <v>8</v>
      </c>
      <c r="F16" s="5">
        <f t="shared" si="0"/>
        <v>1872</v>
      </c>
      <c r="G16" s="5">
        <v>15</v>
      </c>
      <c r="H16" s="5">
        <f t="shared" si="1"/>
        <v>4320</v>
      </c>
      <c r="I16" s="5">
        <v>61</v>
      </c>
      <c r="J16" s="5">
        <f>I16*336</f>
        <v>20496</v>
      </c>
      <c r="K16" s="5">
        <v>32</v>
      </c>
      <c r="L16" s="5">
        <f>K16*368</f>
        <v>11776</v>
      </c>
      <c r="M16" s="5">
        <v>28</v>
      </c>
      <c r="N16" s="5">
        <f>M16*450</f>
        <v>12600</v>
      </c>
      <c r="O16" s="5">
        <v>35</v>
      </c>
      <c r="P16" s="5">
        <f>O16*502</f>
        <v>17570</v>
      </c>
      <c r="Q16" s="5">
        <v>34</v>
      </c>
      <c r="R16" s="5">
        <f>Q16*543</f>
        <v>18462</v>
      </c>
      <c r="S16" s="5">
        <v>24</v>
      </c>
      <c r="T16" s="5">
        <f>S16*443</f>
        <v>10632</v>
      </c>
      <c r="U16" s="5">
        <v>26</v>
      </c>
      <c r="V16" s="5">
        <f>U16*451</f>
        <v>11726</v>
      </c>
      <c r="W16" s="5">
        <f t="shared" si="5"/>
        <v>111358</v>
      </c>
      <c r="X16" s="16">
        <f t="shared" si="4"/>
        <v>89086.400000000009</v>
      </c>
    </row>
    <row r="17" spans="1:24" ht="50.1" customHeight="1">
      <c r="A17" s="2">
        <v>12</v>
      </c>
      <c r="B17" s="13" t="s">
        <v>23</v>
      </c>
      <c r="C17" s="5">
        <v>33</v>
      </c>
      <c r="D17" s="5">
        <f t="shared" si="2"/>
        <v>7854</v>
      </c>
      <c r="E17" s="5">
        <v>23</v>
      </c>
      <c r="F17" s="5">
        <f t="shared" si="0"/>
        <v>5382</v>
      </c>
      <c r="G17" s="5">
        <v>16</v>
      </c>
      <c r="H17" s="5">
        <f t="shared" si="1"/>
        <v>4608</v>
      </c>
      <c r="I17" s="5">
        <v>15</v>
      </c>
      <c r="J17" s="5">
        <f>I17*336</f>
        <v>5040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f t="shared" si="5"/>
        <v>22884</v>
      </c>
      <c r="X17" s="16">
        <f t="shared" si="4"/>
        <v>18307.2</v>
      </c>
    </row>
    <row r="18" spans="1:24" ht="50.1" customHeight="1">
      <c r="A18" s="2">
        <v>13</v>
      </c>
      <c r="B18" s="13" t="s">
        <v>24</v>
      </c>
      <c r="C18" s="5">
        <v>16</v>
      </c>
      <c r="D18" s="5">
        <f t="shared" si="2"/>
        <v>3808</v>
      </c>
      <c r="E18" s="5">
        <v>8</v>
      </c>
      <c r="F18" s="5">
        <f t="shared" si="0"/>
        <v>1872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 t="shared" si="5"/>
        <v>5680</v>
      </c>
      <c r="X18" s="16">
        <f t="shared" si="4"/>
        <v>4544</v>
      </c>
    </row>
    <row r="19" spans="1:24" ht="50.1" customHeight="1">
      <c r="A19" s="2">
        <v>14</v>
      </c>
      <c r="B19" s="13" t="s">
        <v>62</v>
      </c>
      <c r="C19" s="5">
        <v>7</v>
      </c>
      <c r="D19" s="5">
        <f t="shared" si="2"/>
        <v>1666</v>
      </c>
      <c r="E19" s="5">
        <v>9</v>
      </c>
      <c r="F19" s="5">
        <f t="shared" si="0"/>
        <v>2106</v>
      </c>
      <c r="G19" s="5">
        <v>9</v>
      </c>
      <c r="H19" s="5">
        <f t="shared" ref="H19:H25" si="6">G19*288</f>
        <v>2592</v>
      </c>
      <c r="I19" s="5">
        <v>6</v>
      </c>
      <c r="J19" s="5">
        <f>I19*336</f>
        <v>2016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f t="shared" si="5"/>
        <v>8380</v>
      </c>
      <c r="X19" s="16">
        <f t="shared" si="4"/>
        <v>6704</v>
      </c>
    </row>
    <row r="20" spans="1:24" ht="50.1" customHeight="1">
      <c r="A20" s="2">
        <v>15</v>
      </c>
      <c r="B20" s="13" t="s">
        <v>25</v>
      </c>
      <c r="C20" s="5">
        <v>10</v>
      </c>
      <c r="D20" s="5">
        <f t="shared" si="2"/>
        <v>2380</v>
      </c>
      <c r="E20" s="5">
        <v>11</v>
      </c>
      <c r="F20" s="5">
        <f t="shared" si="0"/>
        <v>2574</v>
      </c>
      <c r="G20" s="5">
        <v>8</v>
      </c>
      <c r="H20" s="5">
        <f t="shared" si="6"/>
        <v>2304</v>
      </c>
      <c r="I20" s="5">
        <v>12</v>
      </c>
      <c r="J20" s="5">
        <f>I20*336</f>
        <v>4032</v>
      </c>
      <c r="K20" s="5">
        <v>14</v>
      </c>
      <c r="L20" s="5">
        <f>K20*368</f>
        <v>5152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5"/>
        <v>16442</v>
      </c>
      <c r="X20" s="16">
        <f t="shared" si="4"/>
        <v>13153.6</v>
      </c>
    </row>
    <row r="21" spans="1:24" ht="50.1" customHeight="1">
      <c r="A21" s="2">
        <v>16</v>
      </c>
      <c r="B21" s="14" t="s">
        <v>29</v>
      </c>
      <c r="C21" s="5">
        <v>10</v>
      </c>
      <c r="D21" s="5">
        <f t="shared" si="2"/>
        <v>2380</v>
      </c>
      <c r="E21" s="5">
        <v>8</v>
      </c>
      <c r="F21" s="5">
        <f t="shared" si="0"/>
        <v>1872</v>
      </c>
      <c r="G21" s="5">
        <v>9</v>
      </c>
      <c r="H21" s="5">
        <f t="shared" si="6"/>
        <v>2592</v>
      </c>
      <c r="I21" s="5">
        <v>18</v>
      </c>
      <c r="J21" s="5">
        <f>I21*336</f>
        <v>6048</v>
      </c>
      <c r="K21" s="5">
        <v>22</v>
      </c>
      <c r="L21" s="5">
        <f>K21*368</f>
        <v>8096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f t="shared" si="5"/>
        <v>20988</v>
      </c>
      <c r="X21" s="16">
        <f t="shared" si="4"/>
        <v>16790.400000000001</v>
      </c>
    </row>
    <row r="22" spans="1:24" ht="50.1" customHeight="1">
      <c r="A22" s="3">
        <v>17</v>
      </c>
      <c r="B22" s="13" t="s">
        <v>30</v>
      </c>
      <c r="C22" s="5">
        <v>8</v>
      </c>
      <c r="D22" s="5">
        <f t="shared" si="2"/>
        <v>1904</v>
      </c>
      <c r="E22" s="5">
        <v>11</v>
      </c>
      <c r="F22" s="5">
        <f t="shared" si="0"/>
        <v>2574</v>
      </c>
      <c r="G22" s="5">
        <v>9</v>
      </c>
      <c r="H22" s="5">
        <f t="shared" si="6"/>
        <v>2592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5"/>
        <v>7070</v>
      </c>
      <c r="X22" s="16">
        <f t="shared" si="4"/>
        <v>5656</v>
      </c>
    </row>
    <row r="23" spans="1:24" ht="50.1" customHeight="1">
      <c r="A23" s="3">
        <v>18</v>
      </c>
      <c r="B23" s="13" t="s">
        <v>31</v>
      </c>
      <c r="C23" s="5">
        <v>22</v>
      </c>
      <c r="D23" s="5">
        <f t="shared" si="2"/>
        <v>5236</v>
      </c>
      <c r="E23" s="5">
        <v>12</v>
      </c>
      <c r="F23" s="5">
        <f t="shared" si="0"/>
        <v>2808</v>
      </c>
      <c r="G23" s="5">
        <v>12</v>
      </c>
      <c r="H23" s="5">
        <f t="shared" si="6"/>
        <v>3456</v>
      </c>
      <c r="I23" s="5">
        <v>14</v>
      </c>
      <c r="J23" s="5">
        <f>I23*336</f>
        <v>4704</v>
      </c>
      <c r="K23" s="5">
        <v>18</v>
      </c>
      <c r="L23" s="5">
        <f>K23*368</f>
        <v>6624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 t="shared" si="5"/>
        <v>22828</v>
      </c>
      <c r="X23" s="16">
        <f t="shared" si="4"/>
        <v>18262.400000000001</v>
      </c>
    </row>
    <row r="24" spans="1:24" ht="50.1" customHeight="1">
      <c r="A24" s="3">
        <v>19</v>
      </c>
      <c r="B24" s="13" t="s">
        <v>32</v>
      </c>
      <c r="C24" s="5">
        <v>13</v>
      </c>
      <c r="D24" s="5">
        <f t="shared" si="2"/>
        <v>3094</v>
      </c>
      <c r="E24" s="5">
        <v>8</v>
      </c>
      <c r="F24" s="5">
        <f t="shared" si="0"/>
        <v>1872</v>
      </c>
      <c r="G24" s="5">
        <v>19</v>
      </c>
      <c r="H24" s="5">
        <f t="shared" si="6"/>
        <v>5472</v>
      </c>
      <c r="I24" s="5">
        <v>33</v>
      </c>
      <c r="J24" s="5">
        <f>I24*336</f>
        <v>11088</v>
      </c>
      <c r="K24" s="5">
        <v>19</v>
      </c>
      <c r="L24" s="5">
        <f>K24*368</f>
        <v>6992</v>
      </c>
      <c r="M24" s="5">
        <v>63</v>
      </c>
      <c r="N24" s="5">
        <f>M24*450</f>
        <v>28350</v>
      </c>
      <c r="O24" s="5">
        <v>57</v>
      </c>
      <c r="P24" s="5">
        <f>O24*502</f>
        <v>28614</v>
      </c>
      <c r="Q24" s="5">
        <v>47</v>
      </c>
      <c r="R24" s="5">
        <f>Q24*543</f>
        <v>25521</v>
      </c>
      <c r="S24" s="5">
        <v>51</v>
      </c>
      <c r="T24" s="5">
        <f t="shared" ref="T24:T40" si="7">S24*443</f>
        <v>22593</v>
      </c>
      <c r="U24" s="5">
        <v>40</v>
      </c>
      <c r="V24" s="5">
        <f t="shared" ref="V24:V40" si="8">U24*451</f>
        <v>18040</v>
      </c>
      <c r="W24" s="5">
        <f t="shared" si="5"/>
        <v>151636</v>
      </c>
      <c r="X24" s="16">
        <f t="shared" si="4"/>
        <v>121308.8</v>
      </c>
    </row>
    <row r="25" spans="1:24" ht="50.1" customHeight="1">
      <c r="A25" s="2">
        <v>20</v>
      </c>
      <c r="B25" s="13" t="s">
        <v>33</v>
      </c>
      <c r="C25" s="5">
        <v>13</v>
      </c>
      <c r="D25" s="5">
        <f t="shared" si="2"/>
        <v>3094</v>
      </c>
      <c r="E25" s="5">
        <v>16</v>
      </c>
      <c r="F25" s="5">
        <f t="shared" si="0"/>
        <v>3744</v>
      </c>
      <c r="G25" s="5">
        <v>11</v>
      </c>
      <c r="H25" s="5">
        <f t="shared" si="6"/>
        <v>3168</v>
      </c>
      <c r="I25" s="5">
        <v>12</v>
      </c>
      <c r="J25" s="5">
        <f>I25*336</f>
        <v>4032</v>
      </c>
      <c r="K25" s="5">
        <v>16</v>
      </c>
      <c r="L25" s="5">
        <f>K25*368</f>
        <v>5888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f t="shared" si="5"/>
        <v>19926</v>
      </c>
      <c r="X25" s="16">
        <f t="shared" si="4"/>
        <v>15940.800000000001</v>
      </c>
    </row>
    <row r="26" spans="1:24" ht="50.1" customHeight="1">
      <c r="A26" s="2">
        <v>21</v>
      </c>
      <c r="B26" s="13" t="s">
        <v>34</v>
      </c>
      <c r="C26" s="5">
        <v>11</v>
      </c>
      <c r="D26" s="5">
        <f t="shared" si="2"/>
        <v>2618</v>
      </c>
      <c r="E26" s="5">
        <v>5</v>
      </c>
      <c r="F26" s="5">
        <f t="shared" si="0"/>
        <v>1170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 t="shared" si="5"/>
        <v>3788</v>
      </c>
      <c r="X26" s="16">
        <f t="shared" si="4"/>
        <v>3030.4</v>
      </c>
    </row>
    <row r="27" spans="1:24" ht="50.1" customHeight="1">
      <c r="A27" s="2">
        <v>22</v>
      </c>
      <c r="B27" s="13" t="s">
        <v>35</v>
      </c>
      <c r="C27" s="5">
        <v>30</v>
      </c>
      <c r="D27" s="5">
        <f t="shared" si="2"/>
        <v>7140</v>
      </c>
      <c r="E27" s="5">
        <v>30</v>
      </c>
      <c r="F27" s="5">
        <f t="shared" si="0"/>
        <v>7020</v>
      </c>
      <c r="G27" s="5">
        <v>13</v>
      </c>
      <c r="H27" s="5">
        <f>G27*288</f>
        <v>3744</v>
      </c>
      <c r="I27" s="5">
        <v>28</v>
      </c>
      <c r="J27" s="5">
        <f>I27*336</f>
        <v>9408</v>
      </c>
      <c r="K27" s="5">
        <v>16</v>
      </c>
      <c r="L27" s="5">
        <f>K27*368</f>
        <v>5888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5"/>
        <v>33200</v>
      </c>
      <c r="X27" s="16">
        <f>W27*80%</f>
        <v>26560</v>
      </c>
    </row>
    <row r="28" spans="1:24" ht="50.1" customHeight="1">
      <c r="A28" s="2">
        <v>23</v>
      </c>
      <c r="B28" s="13" t="s">
        <v>36</v>
      </c>
      <c r="C28" s="5">
        <v>29</v>
      </c>
      <c r="D28" s="5">
        <f t="shared" si="2"/>
        <v>6902</v>
      </c>
      <c r="E28" s="5">
        <v>28</v>
      </c>
      <c r="F28" s="5">
        <f t="shared" si="0"/>
        <v>6552</v>
      </c>
      <c r="G28" s="5">
        <v>29</v>
      </c>
      <c r="H28" s="5">
        <f>G28*288</f>
        <v>8352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 t="shared" si="5"/>
        <v>21806</v>
      </c>
      <c r="X28" s="16">
        <f t="shared" si="4"/>
        <v>17444.8</v>
      </c>
    </row>
    <row r="29" spans="1:24" ht="50.1" customHeight="1">
      <c r="A29" s="2">
        <v>24</v>
      </c>
      <c r="B29" s="13" t="s">
        <v>37</v>
      </c>
      <c r="C29" s="5">
        <v>17</v>
      </c>
      <c r="D29" s="5">
        <f t="shared" si="2"/>
        <v>4046</v>
      </c>
      <c r="E29" s="5">
        <v>13</v>
      </c>
      <c r="F29" s="5">
        <f t="shared" si="0"/>
        <v>3042</v>
      </c>
      <c r="G29" s="5">
        <v>10</v>
      </c>
      <c r="H29" s="5">
        <f>G29*288</f>
        <v>2880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f t="shared" si="5"/>
        <v>9968</v>
      </c>
      <c r="X29" s="16">
        <f t="shared" si="4"/>
        <v>7974.4000000000005</v>
      </c>
    </row>
    <row r="30" spans="1:24" ht="50.1" customHeight="1">
      <c r="A30" s="2">
        <v>25</v>
      </c>
      <c r="B30" s="13" t="s">
        <v>38</v>
      </c>
      <c r="C30" s="5">
        <v>20</v>
      </c>
      <c r="D30" s="5">
        <f t="shared" si="2"/>
        <v>4760</v>
      </c>
      <c r="E30" s="5">
        <v>14</v>
      </c>
      <c r="F30" s="5">
        <f t="shared" si="0"/>
        <v>3276</v>
      </c>
      <c r="G30" s="5">
        <v>15</v>
      </c>
      <c r="H30" s="5">
        <f>G30*288</f>
        <v>4320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 t="shared" si="5"/>
        <v>12356</v>
      </c>
      <c r="X30" s="16">
        <f t="shared" si="4"/>
        <v>9884.8000000000011</v>
      </c>
    </row>
    <row r="31" spans="1:24" ht="50.1" customHeight="1">
      <c r="A31" s="2">
        <v>26</v>
      </c>
      <c r="B31" s="13" t="s">
        <v>39</v>
      </c>
      <c r="C31" s="5">
        <v>11</v>
      </c>
      <c r="D31" s="5">
        <f t="shared" si="2"/>
        <v>2618</v>
      </c>
      <c r="E31" s="5">
        <v>15</v>
      </c>
      <c r="F31" s="5">
        <f t="shared" si="0"/>
        <v>3510</v>
      </c>
      <c r="G31" s="5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5"/>
        <v>6128</v>
      </c>
      <c r="X31" s="16">
        <f t="shared" si="4"/>
        <v>4902.4000000000005</v>
      </c>
    </row>
    <row r="32" spans="1:24" ht="50.1" customHeight="1">
      <c r="A32" s="2">
        <v>27</v>
      </c>
      <c r="B32" s="13" t="s">
        <v>40</v>
      </c>
      <c r="C32" s="5">
        <v>16</v>
      </c>
      <c r="D32" s="5">
        <f t="shared" si="2"/>
        <v>3808</v>
      </c>
      <c r="E32" s="5">
        <v>16</v>
      </c>
      <c r="F32" s="5">
        <f t="shared" si="0"/>
        <v>3744</v>
      </c>
      <c r="G32" s="5">
        <v>9</v>
      </c>
      <c r="H32" s="5">
        <f t="shared" ref="H32:H50" si="9">G32*288</f>
        <v>2592</v>
      </c>
      <c r="I32" s="5">
        <v>18</v>
      </c>
      <c r="J32" s="5">
        <f t="shared" ref="J32:J49" si="10">I32*336</f>
        <v>6048</v>
      </c>
      <c r="K32" s="5">
        <v>9</v>
      </c>
      <c r="L32" s="5">
        <f>K32*368</f>
        <v>3312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5"/>
        <v>19504</v>
      </c>
      <c r="X32" s="16">
        <f t="shared" si="4"/>
        <v>15603.2</v>
      </c>
    </row>
    <row r="33" spans="1:24" ht="50.1" customHeight="1">
      <c r="A33" s="2">
        <v>28</v>
      </c>
      <c r="B33" s="13" t="s">
        <v>41</v>
      </c>
      <c r="C33" s="5">
        <v>11</v>
      </c>
      <c r="D33" s="5">
        <f t="shared" si="2"/>
        <v>2618</v>
      </c>
      <c r="E33" s="5">
        <v>8</v>
      </c>
      <c r="F33" s="5">
        <f t="shared" si="0"/>
        <v>1872</v>
      </c>
      <c r="G33" s="5">
        <v>9</v>
      </c>
      <c r="H33" s="5">
        <f t="shared" si="9"/>
        <v>2592</v>
      </c>
      <c r="I33" s="5">
        <v>4</v>
      </c>
      <c r="J33" s="5">
        <f t="shared" si="10"/>
        <v>1344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 t="shared" si="5"/>
        <v>8426</v>
      </c>
      <c r="X33" s="16">
        <f>W33*80%</f>
        <v>6740.8</v>
      </c>
    </row>
    <row r="34" spans="1:24" ht="50.1" customHeight="1">
      <c r="A34" s="2">
        <v>29</v>
      </c>
      <c r="B34" s="13" t="s">
        <v>42</v>
      </c>
      <c r="C34" s="5">
        <v>7</v>
      </c>
      <c r="D34" s="5">
        <f t="shared" si="2"/>
        <v>1666</v>
      </c>
      <c r="E34" s="5">
        <v>6</v>
      </c>
      <c r="F34" s="5">
        <f t="shared" si="0"/>
        <v>1404</v>
      </c>
      <c r="G34" s="5">
        <v>15</v>
      </c>
      <c r="H34" s="5">
        <f t="shared" si="9"/>
        <v>4320</v>
      </c>
      <c r="I34" s="5">
        <v>7</v>
      </c>
      <c r="J34" s="5">
        <f t="shared" si="10"/>
        <v>2352</v>
      </c>
      <c r="K34" s="5">
        <v>28</v>
      </c>
      <c r="L34" s="5">
        <f t="shared" ref="L34:L49" si="11">K34*368</f>
        <v>10304</v>
      </c>
      <c r="M34" s="5">
        <v>80</v>
      </c>
      <c r="N34" s="5">
        <f t="shared" ref="N34:N45" si="12">M34*450</f>
        <v>36000</v>
      </c>
      <c r="O34" s="5">
        <v>53</v>
      </c>
      <c r="P34" s="5">
        <f t="shared" ref="P34:P45" si="13">O34*502</f>
        <v>26606</v>
      </c>
      <c r="Q34" s="5">
        <v>60</v>
      </c>
      <c r="R34" s="5">
        <f t="shared" ref="R34:R45" si="14">Q34*543</f>
        <v>32580</v>
      </c>
      <c r="S34" s="5">
        <v>80</v>
      </c>
      <c r="T34" s="5">
        <f t="shared" si="7"/>
        <v>35440</v>
      </c>
      <c r="U34" s="5">
        <v>59</v>
      </c>
      <c r="V34" s="5">
        <f t="shared" si="8"/>
        <v>26609</v>
      </c>
      <c r="W34" s="5">
        <f t="shared" si="5"/>
        <v>177281</v>
      </c>
      <c r="X34" s="16">
        <f>W34*80%</f>
        <v>141824.80000000002</v>
      </c>
    </row>
    <row r="35" spans="1:24" ht="50.1" customHeight="1">
      <c r="A35" s="2">
        <v>30</v>
      </c>
      <c r="B35" s="13" t="s">
        <v>43</v>
      </c>
      <c r="C35" s="5">
        <v>25</v>
      </c>
      <c r="D35" s="5">
        <f t="shared" si="2"/>
        <v>5950</v>
      </c>
      <c r="E35" s="5">
        <v>10</v>
      </c>
      <c r="F35" s="5">
        <f t="shared" si="0"/>
        <v>2340</v>
      </c>
      <c r="G35" s="5">
        <v>14</v>
      </c>
      <c r="H35" s="5">
        <f t="shared" si="9"/>
        <v>4032</v>
      </c>
      <c r="I35" s="5">
        <v>15</v>
      </c>
      <c r="J35" s="5">
        <f t="shared" si="10"/>
        <v>5040</v>
      </c>
      <c r="K35" s="5">
        <v>11</v>
      </c>
      <c r="L35" s="5">
        <f t="shared" si="11"/>
        <v>4048</v>
      </c>
      <c r="M35" s="5">
        <v>13</v>
      </c>
      <c r="N35" s="5">
        <f t="shared" si="12"/>
        <v>5850</v>
      </c>
      <c r="O35" s="5">
        <v>8</v>
      </c>
      <c r="P35" s="5">
        <f t="shared" si="13"/>
        <v>4016</v>
      </c>
      <c r="Q35" s="5"/>
      <c r="R35" s="5"/>
      <c r="S35" s="5"/>
      <c r="T35" s="5"/>
      <c r="U35" s="5"/>
      <c r="V35" s="5"/>
      <c r="W35" s="5">
        <f t="shared" si="5"/>
        <v>31276</v>
      </c>
      <c r="X35" s="16">
        <f>W35*80%</f>
        <v>25020.800000000003</v>
      </c>
    </row>
    <row r="36" spans="1:24" ht="50.1" customHeight="1">
      <c r="A36" s="2">
        <v>31</v>
      </c>
      <c r="B36" s="13" t="s">
        <v>44</v>
      </c>
      <c r="C36" s="5">
        <v>20</v>
      </c>
      <c r="D36" s="5">
        <f t="shared" si="2"/>
        <v>4760</v>
      </c>
      <c r="E36" s="5">
        <v>9</v>
      </c>
      <c r="F36" s="5">
        <f t="shared" si="0"/>
        <v>2106</v>
      </c>
      <c r="G36" s="5">
        <v>10</v>
      </c>
      <c r="H36" s="5">
        <f t="shared" si="9"/>
        <v>2880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>D36+F36+H36+J36+L36+N36+P36+R36+T36+V36</f>
        <v>9746</v>
      </c>
      <c r="X36" s="16">
        <f>W36*80%</f>
        <v>7796.8</v>
      </c>
    </row>
    <row r="37" spans="1:24" ht="50.1" customHeight="1">
      <c r="A37" s="2">
        <v>32</v>
      </c>
      <c r="B37" s="13" t="s">
        <v>45</v>
      </c>
      <c r="C37" s="5">
        <v>4</v>
      </c>
      <c r="D37" s="5">
        <f t="shared" si="2"/>
        <v>952</v>
      </c>
      <c r="E37" s="5">
        <v>6</v>
      </c>
      <c r="F37" s="5">
        <f t="shared" si="0"/>
        <v>1404</v>
      </c>
      <c r="G37" s="5">
        <v>7</v>
      </c>
      <c r="H37" s="5">
        <f t="shared" si="9"/>
        <v>2016</v>
      </c>
      <c r="I37" s="5">
        <v>3</v>
      </c>
      <c r="J37" s="5">
        <f t="shared" si="10"/>
        <v>1008</v>
      </c>
      <c r="K37" s="5">
        <v>8</v>
      </c>
      <c r="L37" s="5">
        <f t="shared" si="11"/>
        <v>2944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 t="shared" si="5"/>
        <v>8324</v>
      </c>
      <c r="X37" s="16">
        <f t="shared" si="4"/>
        <v>6659.2000000000007</v>
      </c>
    </row>
    <row r="38" spans="1:24" ht="50.1" customHeight="1">
      <c r="A38" s="2">
        <v>33</v>
      </c>
      <c r="B38" s="13" t="s">
        <v>46</v>
      </c>
      <c r="C38" s="5">
        <v>21</v>
      </c>
      <c r="D38" s="5">
        <f t="shared" si="2"/>
        <v>4998</v>
      </c>
      <c r="E38" s="5">
        <v>9</v>
      </c>
      <c r="F38" s="5">
        <f t="shared" si="0"/>
        <v>2106</v>
      </c>
      <c r="G38" s="5">
        <v>12</v>
      </c>
      <c r="H38" s="5">
        <f t="shared" si="9"/>
        <v>3456</v>
      </c>
      <c r="I38" s="5">
        <v>14</v>
      </c>
      <c r="J38" s="5">
        <f t="shared" si="10"/>
        <v>4704</v>
      </c>
      <c r="K38" s="5">
        <v>13</v>
      </c>
      <c r="L38" s="5">
        <f t="shared" si="11"/>
        <v>4784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5"/>
        <v>20048</v>
      </c>
      <c r="X38" s="16">
        <f t="shared" si="4"/>
        <v>16038.400000000001</v>
      </c>
    </row>
    <row r="39" spans="1:24" ht="50.1" customHeight="1">
      <c r="A39" s="2">
        <v>34</v>
      </c>
      <c r="B39" s="13" t="s">
        <v>47</v>
      </c>
      <c r="C39" s="5">
        <v>30</v>
      </c>
      <c r="D39" s="5">
        <f t="shared" si="2"/>
        <v>7140</v>
      </c>
      <c r="E39" s="5">
        <v>18</v>
      </c>
      <c r="F39" s="5">
        <f t="shared" si="0"/>
        <v>4212</v>
      </c>
      <c r="G39" s="5">
        <v>9</v>
      </c>
      <c r="H39" s="5">
        <f t="shared" si="9"/>
        <v>2592</v>
      </c>
      <c r="I39" s="5">
        <v>13</v>
      </c>
      <c r="J39" s="5">
        <f t="shared" si="10"/>
        <v>4368</v>
      </c>
      <c r="K39" s="5">
        <v>8</v>
      </c>
      <c r="L39" s="5">
        <f t="shared" si="11"/>
        <v>2944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f t="shared" si="5"/>
        <v>21256</v>
      </c>
      <c r="X39" s="16">
        <f>W39*80%</f>
        <v>17004.8</v>
      </c>
    </row>
    <row r="40" spans="1:24" ht="50.1" customHeight="1">
      <c r="A40" s="2">
        <v>35</v>
      </c>
      <c r="B40" s="13" t="s">
        <v>48</v>
      </c>
      <c r="C40" s="5">
        <v>14</v>
      </c>
      <c r="D40" s="5">
        <f t="shared" si="2"/>
        <v>3332</v>
      </c>
      <c r="E40" s="5">
        <v>13</v>
      </c>
      <c r="F40" s="5">
        <f t="shared" si="0"/>
        <v>3042</v>
      </c>
      <c r="G40" s="5">
        <v>15</v>
      </c>
      <c r="H40" s="5">
        <f t="shared" si="9"/>
        <v>4320</v>
      </c>
      <c r="I40" s="5">
        <v>28</v>
      </c>
      <c r="J40" s="5">
        <f t="shared" si="10"/>
        <v>9408</v>
      </c>
      <c r="K40" s="5">
        <v>34</v>
      </c>
      <c r="L40" s="5">
        <f t="shared" si="11"/>
        <v>12512</v>
      </c>
      <c r="M40" s="5">
        <v>55</v>
      </c>
      <c r="N40" s="5">
        <f t="shared" si="12"/>
        <v>24750</v>
      </c>
      <c r="O40" s="5">
        <v>44</v>
      </c>
      <c r="P40" s="5">
        <f t="shared" si="13"/>
        <v>22088</v>
      </c>
      <c r="Q40" s="5">
        <v>40</v>
      </c>
      <c r="R40" s="5">
        <f t="shared" si="14"/>
        <v>21720</v>
      </c>
      <c r="S40" s="5">
        <v>31</v>
      </c>
      <c r="T40" s="5">
        <f t="shared" si="7"/>
        <v>13733</v>
      </c>
      <c r="U40" s="5">
        <v>16</v>
      </c>
      <c r="V40" s="5">
        <f t="shared" si="8"/>
        <v>7216</v>
      </c>
      <c r="W40" s="5">
        <f t="shared" si="5"/>
        <v>122121</v>
      </c>
      <c r="X40" s="16">
        <f t="shared" si="4"/>
        <v>97696.8</v>
      </c>
    </row>
    <row r="41" spans="1:24" ht="50.1" customHeight="1">
      <c r="A41" s="2">
        <v>36</v>
      </c>
      <c r="B41" s="13" t="s">
        <v>49</v>
      </c>
      <c r="C41" s="5">
        <v>30</v>
      </c>
      <c r="D41" s="5">
        <f t="shared" si="2"/>
        <v>7140</v>
      </c>
      <c r="E41" s="5">
        <v>26</v>
      </c>
      <c r="F41" s="5">
        <f t="shared" si="0"/>
        <v>6084</v>
      </c>
      <c r="G41" s="5">
        <v>21</v>
      </c>
      <c r="H41" s="5">
        <f t="shared" si="9"/>
        <v>6048</v>
      </c>
      <c r="I41" s="5">
        <v>25</v>
      </c>
      <c r="J41" s="5">
        <f t="shared" si="10"/>
        <v>8400</v>
      </c>
      <c r="K41" s="5">
        <v>26</v>
      </c>
      <c r="L41" s="5">
        <f t="shared" si="11"/>
        <v>9568</v>
      </c>
      <c r="M41" s="5">
        <v>27</v>
      </c>
      <c r="N41" s="5">
        <f t="shared" si="12"/>
        <v>12150</v>
      </c>
      <c r="O41" s="5">
        <v>17</v>
      </c>
      <c r="P41" s="5">
        <f t="shared" si="13"/>
        <v>8534</v>
      </c>
      <c r="Q41" s="5">
        <v>13</v>
      </c>
      <c r="R41" s="5">
        <f t="shared" si="14"/>
        <v>7059</v>
      </c>
      <c r="S41" s="5"/>
      <c r="T41" s="5"/>
      <c r="U41" s="5"/>
      <c r="V41" s="5"/>
      <c r="W41" s="5">
        <f t="shared" si="5"/>
        <v>64983</v>
      </c>
      <c r="X41" s="16">
        <f>W41*80%</f>
        <v>51986.400000000001</v>
      </c>
    </row>
    <row r="42" spans="1:24" ht="50.1" customHeight="1">
      <c r="A42" s="2">
        <v>37</v>
      </c>
      <c r="B42" s="13" t="s">
        <v>50</v>
      </c>
      <c r="C42" s="5">
        <v>18</v>
      </c>
      <c r="D42" s="5">
        <f t="shared" si="2"/>
        <v>4284</v>
      </c>
      <c r="E42" s="5">
        <v>16</v>
      </c>
      <c r="F42" s="5">
        <f t="shared" si="0"/>
        <v>3744</v>
      </c>
      <c r="G42" s="5">
        <v>18</v>
      </c>
      <c r="H42" s="5">
        <f t="shared" si="9"/>
        <v>5184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5"/>
        <v>13212</v>
      </c>
      <c r="X42" s="16">
        <f t="shared" si="4"/>
        <v>10569.6</v>
      </c>
    </row>
    <row r="43" spans="1:24" ht="50.1" customHeight="1">
      <c r="A43" s="2">
        <v>38</v>
      </c>
      <c r="B43" s="14" t="s">
        <v>61</v>
      </c>
      <c r="C43" s="5">
        <v>9</v>
      </c>
      <c r="D43" s="5">
        <f t="shared" si="2"/>
        <v>2142</v>
      </c>
      <c r="E43" s="5">
        <v>4</v>
      </c>
      <c r="F43" s="5">
        <f t="shared" si="0"/>
        <v>936</v>
      </c>
      <c r="G43" s="5">
        <v>5</v>
      </c>
      <c r="H43" s="5">
        <f t="shared" si="9"/>
        <v>1440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f t="shared" si="5"/>
        <v>4518</v>
      </c>
      <c r="X43" s="16">
        <f>W43*80%</f>
        <v>3614.4</v>
      </c>
    </row>
    <row r="44" spans="1:24" ht="50.1" customHeight="1">
      <c r="A44" s="2">
        <v>39</v>
      </c>
      <c r="B44" s="13" t="s">
        <v>51</v>
      </c>
      <c r="C44" s="5">
        <v>11</v>
      </c>
      <c r="D44" s="5">
        <f t="shared" si="2"/>
        <v>2618</v>
      </c>
      <c r="E44" s="5">
        <v>7</v>
      </c>
      <c r="F44" s="5">
        <f t="shared" si="0"/>
        <v>1638</v>
      </c>
      <c r="G44" s="5">
        <v>8</v>
      </c>
      <c r="H44" s="5">
        <f t="shared" si="9"/>
        <v>2304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f t="shared" si="5"/>
        <v>6560</v>
      </c>
      <c r="X44" s="16">
        <f t="shared" si="4"/>
        <v>5248</v>
      </c>
    </row>
    <row r="45" spans="1:24" ht="50.1" customHeight="1">
      <c r="A45" s="2">
        <v>40</v>
      </c>
      <c r="B45" s="13" t="s">
        <v>52</v>
      </c>
      <c r="C45" s="5">
        <v>7</v>
      </c>
      <c r="D45" s="5">
        <f t="shared" si="2"/>
        <v>1666</v>
      </c>
      <c r="E45" s="5">
        <v>10</v>
      </c>
      <c r="F45" s="5">
        <f t="shared" si="0"/>
        <v>2340</v>
      </c>
      <c r="G45" s="5">
        <v>11</v>
      </c>
      <c r="H45" s="5">
        <f t="shared" si="9"/>
        <v>3168</v>
      </c>
      <c r="I45" s="5">
        <v>12</v>
      </c>
      <c r="J45" s="5">
        <f t="shared" si="10"/>
        <v>4032</v>
      </c>
      <c r="K45" s="5">
        <v>18</v>
      </c>
      <c r="L45" s="5">
        <f t="shared" si="11"/>
        <v>6624</v>
      </c>
      <c r="M45" s="5">
        <v>26</v>
      </c>
      <c r="N45" s="5">
        <f t="shared" si="12"/>
        <v>11700</v>
      </c>
      <c r="O45" s="5">
        <v>27</v>
      </c>
      <c r="P45" s="5">
        <f t="shared" si="13"/>
        <v>13554</v>
      </c>
      <c r="Q45" s="5">
        <v>15</v>
      </c>
      <c r="R45" s="5">
        <f t="shared" si="14"/>
        <v>8145</v>
      </c>
      <c r="S45" s="5"/>
      <c r="T45" s="5"/>
      <c r="U45" s="5"/>
      <c r="V45" s="5"/>
      <c r="W45" s="5">
        <f t="shared" si="5"/>
        <v>51229</v>
      </c>
      <c r="X45" s="16">
        <f t="shared" si="4"/>
        <v>40983.200000000004</v>
      </c>
    </row>
    <row r="46" spans="1:24" ht="50.1" customHeight="1">
      <c r="A46" s="2">
        <v>41</v>
      </c>
      <c r="B46" s="13" t="s">
        <v>53</v>
      </c>
      <c r="C46" s="5">
        <v>23</v>
      </c>
      <c r="D46" s="5">
        <f t="shared" si="2"/>
        <v>5474</v>
      </c>
      <c r="E46" s="5">
        <v>29</v>
      </c>
      <c r="F46" s="5">
        <f t="shared" si="0"/>
        <v>6786</v>
      </c>
      <c r="G46" s="5">
        <v>26</v>
      </c>
      <c r="H46" s="5">
        <f t="shared" si="9"/>
        <v>7488</v>
      </c>
      <c r="I46" s="5">
        <v>17</v>
      </c>
      <c r="J46" s="5">
        <f t="shared" si="10"/>
        <v>5712</v>
      </c>
      <c r="K46" s="5">
        <v>14</v>
      </c>
      <c r="L46" s="5">
        <f t="shared" si="11"/>
        <v>5152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 t="shared" si="5"/>
        <v>30612</v>
      </c>
      <c r="X46" s="16">
        <f>W46*80%</f>
        <v>24489.600000000002</v>
      </c>
    </row>
    <row r="47" spans="1:24" ht="50.1" customHeight="1">
      <c r="A47" s="2">
        <v>42</v>
      </c>
      <c r="B47" s="13" t="s">
        <v>54</v>
      </c>
      <c r="C47" s="5">
        <v>25</v>
      </c>
      <c r="D47" s="5">
        <f t="shared" si="2"/>
        <v>5950</v>
      </c>
      <c r="E47" s="5">
        <v>25</v>
      </c>
      <c r="F47" s="5">
        <f t="shared" si="0"/>
        <v>5850</v>
      </c>
      <c r="G47" s="5">
        <v>20</v>
      </c>
      <c r="H47" s="5">
        <f t="shared" si="9"/>
        <v>5760</v>
      </c>
      <c r="I47" s="5">
        <v>18</v>
      </c>
      <c r="J47" s="5">
        <f t="shared" si="10"/>
        <v>6048</v>
      </c>
      <c r="K47" s="5">
        <v>16</v>
      </c>
      <c r="L47" s="5">
        <f t="shared" si="11"/>
        <v>5888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f t="shared" si="5"/>
        <v>29496</v>
      </c>
      <c r="X47" s="16">
        <f t="shared" si="4"/>
        <v>23596.800000000003</v>
      </c>
    </row>
    <row r="48" spans="1:24" ht="50.1" customHeight="1">
      <c r="A48" s="2">
        <v>43</v>
      </c>
      <c r="B48" s="13" t="s">
        <v>55</v>
      </c>
      <c r="C48" s="5">
        <v>18</v>
      </c>
      <c r="D48" s="5">
        <f t="shared" si="2"/>
        <v>4284</v>
      </c>
      <c r="E48" s="5">
        <v>17</v>
      </c>
      <c r="F48" s="5">
        <f t="shared" si="0"/>
        <v>3978</v>
      </c>
      <c r="G48" s="5">
        <v>18</v>
      </c>
      <c r="H48" s="5">
        <f t="shared" si="9"/>
        <v>5184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>D48+F48+H48+J48+L48+N48+P48+R48+T48+V48</f>
        <v>13446</v>
      </c>
      <c r="X48" s="16">
        <f t="shared" si="4"/>
        <v>10756.800000000001</v>
      </c>
    </row>
    <row r="49" spans="1:24" ht="50.1" customHeight="1">
      <c r="A49" s="2">
        <v>44</v>
      </c>
      <c r="B49" s="13" t="s">
        <v>56</v>
      </c>
      <c r="C49" s="5">
        <v>20</v>
      </c>
      <c r="D49" s="5">
        <f t="shared" si="2"/>
        <v>4760</v>
      </c>
      <c r="E49" s="5">
        <v>12</v>
      </c>
      <c r="F49" s="5">
        <f t="shared" si="0"/>
        <v>2808</v>
      </c>
      <c r="G49" s="5">
        <v>9</v>
      </c>
      <c r="H49" s="5">
        <f t="shared" si="9"/>
        <v>2592</v>
      </c>
      <c r="I49" s="5">
        <v>9</v>
      </c>
      <c r="J49" s="5">
        <f t="shared" si="10"/>
        <v>3024</v>
      </c>
      <c r="K49" s="5">
        <v>9</v>
      </c>
      <c r="L49" s="5">
        <f t="shared" si="11"/>
        <v>3312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f t="shared" si="5"/>
        <v>16496</v>
      </c>
      <c r="X49" s="16">
        <f t="shared" si="4"/>
        <v>13196.800000000001</v>
      </c>
    </row>
    <row r="50" spans="1:24" ht="50.1" customHeight="1">
      <c r="A50" s="2">
        <v>45</v>
      </c>
      <c r="B50" s="13" t="s">
        <v>57</v>
      </c>
      <c r="C50" s="5">
        <v>12</v>
      </c>
      <c r="D50" s="5">
        <f t="shared" si="2"/>
        <v>2856</v>
      </c>
      <c r="E50" s="5">
        <v>7</v>
      </c>
      <c r="F50" s="5">
        <f t="shared" si="0"/>
        <v>1638</v>
      </c>
      <c r="G50" s="5">
        <v>6</v>
      </c>
      <c r="H50" s="5">
        <f t="shared" si="9"/>
        <v>1728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f t="shared" si="5"/>
        <v>6222</v>
      </c>
      <c r="X50" s="16">
        <f>W50*80%</f>
        <v>4977.6000000000004</v>
      </c>
    </row>
    <row r="51" spans="1:24" ht="50.1" customHeight="1">
      <c r="A51" s="13"/>
      <c r="B51" s="13" t="s">
        <v>28</v>
      </c>
      <c r="C51" s="9">
        <f t="shared" ref="C51:W51" si="15">SUM(C6:C50)</f>
        <v>713</v>
      </c>
      <c r="D51" s="9">
        <f t="shared" si="15"/>
        <v>169694</v>
      </c>
      <c r="E51" s="9">
        <f t="shared" si="15"/>
        <v>553</v>
      </c>
      <c r="F51" s="9">
        <f t="shared" si="15"/>
        <v>129402</v>
      </c>
      <c r="G51" s="9">
        <f t="shared" si="15"/>
        <v>505</v>
      </c>
      <c r="H51" s="9">
        <f t="shared" si="15"/>
        <v>145440</v>
      </c>
      <c r="I51" s="9">
        <f t="shared" si="15"/>
        <v>422</v>
      </c>
      <c r="J51" s="9">
        <f t="shared" si="15"/>
        <v>141792</v>
      </c>
      <c r="K51" s="9">
        <f t="shared" si="15"/>
        <v>379</v>
      </c>
      <c r="L51" s="9">
        <f t="shared" si="15"/>
        <v>139472</v>
      </c>
      <c r="M51" s="9">
        <f t="shared" si="15"/>
        <v>392</v>
      </c>
      <c r="N51" s="9">
        <f t="shared" si="15"/>
        <v>176400</v>
      </c>
      <c r="O51" s="9">
        <f t="shared" si="15"/>
        <v>324</v>
      </c>
      <c r="P51" s="9">
        <f t="shared" si="15"/>
        <v>162648</v>
      </c>
      <c r="Q51" s="9">
        <f t="shared" si="15"/>
        <v>306</v>
      </c>
      <c r="R51" s="9">
        <f t="shared" si="15"/>
        <v>166158</v>
      </c>
      <c r="S51" s="9">
        <f t="shared" si="15"/>
        <v>277</v>
      </c>
      <c r="T51" s="9">
        <f t="shared" si="15"/>
        <v>122711</v>
      </c>
      <c r="U51" s="9">
        <f t="shared" si="15"/>
        <v>222</v>
      </c>
      <c r="V51" s="9">
        <f t="shared" si="15"/>
        <v>100122</v>
      </c>
      <c r="W51" s="9">
        <f t="shared" si="15"/>
        <v>1453839</v>
      </c>
      <c r="X51" s="9">
        <f>SUM(X6:X50)</f>
        <v>1163071.2000000009</v>
      </c>
    </row>
    <row r="52" spans="1:24" ht="50.1" customHeight="1">
      <c r="C52" s="1"/>
      <c r="D52" s="1"/>
      <c r="E52" s="1"/>
      <c r="F52" s="1"/>
      <c r="I52" s="1"/>
      <c r="J52" s="1"/>
      <c r="K52" s="1"/>
      <c r="M52" s="1"/>
      <c r="O52" s="1"/>
      <c r="P52" s="1"/>
      <c r="Q52" s="1"/>
      <c r="R52" s="1"/>
      <c r="S52" s="1"/>
      <c r="T52" s="1"/>
      <c r="U52" s="1"/>
      <c r="V52" s="1"/>
    </row>
    <row r="53" spans="1:24" ht="50.1" customHeight="1">
      <c r="C53" s="1"/>
      <c r="D53" s="1"/>
      <c r="E53" s="1"/>
      <c r="F53" s="1"/>
      <c r="I53" s="1"/>
      <c r="J53" s="1"/>
      <c r="K53" s="1"/>
      <c r="M53" s="1"/>
      <c r="O53" s="1"/>
      <c r="P53" s="1"/>
      <c r="Q53" s="1"/>
      <c r="R53" s="1"/>
      <c r="S53" s="1"/>
      <c r="T53" s="1"/>
      <c r="U53" s="1"/>
      <c r="V53" s="1"/>
    </row>
    <row r="54" spans="1:24" ht="50.1" customHeight="1">
      <c r="C54" s="1"/>
      <c r="D54" s="1"/>
      <c r="E54" s="1"/>
      <c r="F54" s="1"/>
      <c r="I54" s="1"/>
      <c r="J54" s="1"/>
      <c r="K54" s="1"/>
      <c r="M54" s="1"/>
      <c r="O54" s="1"/>
      <c r="P54" s="1"/>
      <c r="Q54" s="1"/>
      <c r="R54" s="1"/>
      <c r="S54" s="1"/>
      <c r="T54" s="1"/>
      <c r="U54" s="1"/>
      <c r="V54" s="1"/>
    </row>
    <row r="55" spans="1:24" ht="50.1" customHeight="1">
      <c r="C55" s="1"/>
      <c r="D55" s="1"/>
      <c r="E55" s="1"/>
      <c r="F55" s="1"/>
      <c r="I55" s="1"/>
      <c r="J55" s="1"/>
      <c r="K55" s="1"/>
      <c r="M55" s="1"/>
      <c r="O55" s="1"/>
      <c r="P55" s="1"/>
      <c r="Q55" s="1"/>
      <c r="R55" s="1"/>
      <c r="S55" s="1"/>
      <c r="T55" s="1"/>
      <c r="U55" s="1"/>
      <c r="V55" s="1"/>
    </row>
    <row r="56" spans="1:24" ht="50.1" customHeight="1">
      <c r="C56" s="1"/>
      <c r="D56" s="1"/>
      <c r="E56" s="1"/>
      <c r="F56" s="1"/>
      <c r="I56" s="1"/>
      <c r="J56" s="1"/>
      <c r="K56" s="1"/>
      <c r="M56" s="1"/>
      <c r="O56" s="1"/>
      <c r="P56" s="1"/>
      <c r="Q56" s="1"/>
      <c r="R56" s="1"/>
      <c r="S56" s="1"/>
      <c r="T56" s="1"/>
      <c r="U56" s="1"/>
      <c r="V56" s="1"/>
    </row>
    <row r="57" spans="1:24" ht="50.1" customHeight="1">
      <c r="C57" s="1"/>
      <c r="D57" s="1"/>
      <c r="E57" s="1"/>
      <c r="F57" s="1"/>
      <c r="I57" s="1"/>
      <c r="J57" s="1"/>
      <c r="K57" s="1"/>
      <c r="M57" s="1"/>
      <c r="P57" s="1"/>
      <c r="R57" s="1"/>
      <c r="S57" s="1"/>
      <c r="T57" s="1"/>
      <c r="U57" s="1"/>
      <c r="V57" s="1"/>
    </row>
    <row r="58" spans="1:24" ht="50.1" customHeight="1">
      <c r="C58" s="1"/>
      <c r="D58" s="1"/>
      <c r="E58" s="1"/>
      <c r="F58" s="1"/>
      <c r="I58" s="1"/>
      <c r="J58" s="1"/>
      <c r="K58" s="1"/>
      <c r="M58" s="1"/>
      <c r="P58" s="1"/>
      <c r="R58" s="1"/>
      <c r="S58" s="1"/>
      <c r="T58" s="1"/>
      <c r="U58" s="1"/>
      <c r="V58" s="1"/>
    </row>
    <row r="59" spans="1:24" ht="50.1" customHeight="1">
      <c r="C59" s="1"/>
      <c r="D59" s="1"/>
      <c r="E59" s="1"/>
      <c r="F59" s="1"/>
      <c r="I59" s="1"/>
      <c r="J59" s="1"/>
      <c r="K59" s="1"/>
      <c r="M59" s="1"/>
      <c r="P59" s="1"/>
      <c r="R59" s="1"/>
      <c r="S59" s="1"/>
      <c r="T59" s="1"/>
      <c r="U59" s="1"/>
      <c r="V59" s="1"/>
    </row>
    <row r="60" spans="1:24" ht="50.1" customHeight="1">
      <c r="C60" s="1"/>
      <c r="D60" s="1"/>
      <c r="E60" s="1"/>
      <c r="F60" s="1"/>
      <c r="I60" s="1"/>
      <c r="J60" s="1"/>
      <c r="K60" s="1"/>
      <c r="M60" s="1"/>
      <c r="P60" s="1"/>
      <c r="R60" s="1"/>
      <c r="S60" s="1"/>
      <c r="T60" s="1"/>
      <c r="U60" s="1"/>
      <c r="V60" s="1"/>
    </row>
    <row r="61" spans="1:24" ht="50.1" customHeight="1">
      <c r="C61" s="1"/>
      <c r="D61" s="1"/>
      <c r="E61" s="1"/>
      <c r="F61" s="1"/>
      <c r="I61" s="1"/>
      <c r="J61" s="1"/>
      <c r="K61" s="1"/>
      <c r="M61" s="1"/>
      <c r="P61" s="1"/>
      <c r="R61" s="1"/>
      <c r="S61" s="1"/>
      <c r="T61" s="1"/>
      <c r="U61" s="1"/>
      <c r="V61" s="1"/>
    </row>
    <row r="62" spans="1:24" ht="50.1" customHeight="1">
      <c r="C62" s="1"/>
      <c r="D62" s="1"/>
      <c r="E62" s="1"/>
      <c r="F62" s="1"/>
      <c r="I62" s="1"/>
      <c r="J62" s="1"/>
      <c r="K62" s="1"/>
      <c r="M62" s="1"/>
      <c r="P62" s="1"/>
      <c r="R62" s="1"/>
      <c r="S62" s="1"/>
      <c r="T62" s="1"/>
      <c r="U62" s="1"/>
      <c r="V62" s="1"/>
    </row>
    <row r="63" spans="1:24" ht="50.1" customHeight="1">
      <c r="C63" s="1"/>
      <c r="D63" s="1"/>
      <c r="E63" s="1"/>
      <c r="F63" s="1"/>
      <c r="I63" s="1"/>
      <c r="J63" s="1"/>
      <c r="K63" s="1"/>
      <c r="M63" s="1"/>
      <c r="P63" s="1"/>
      <c r="R63" s="1"/>
      <c r="S63" s="1"/>
      <c r="T63" s="1"/>
      <c r="U63" s="1"/>
      <c r="V63" s="1"/>
    </row>
    <row r="64" spans="1:24" ht="50.1" customHeight="1">
      <c r="C64" s="1"/>
      <c r="D64" s="1"/>
      <c r="E64" s="1"/>
      <c r="F64" s="1"/>
      <c r="I64" s="1"/>
      <c r="J64" s="1"/>
      <c r="K64" s="1"/>
      <c r="M64" s="1"/>
      <c r="P64" s="1"/>
      <c r="R64" s="1"/>
      <c r="S64" s="1"/>
      <c r="T64" s="1"/>
      <c r="U64" s="1"/>
      <c r="V64" s="1"/>
    </row>
    <row r="65" spans="3:22" ht="50.1" customHeight="1">
      <c r="C65" s="1"/>
      <c r="D65" s="1"/>
      <c r="E65" s="1"/>
      <c r="F65" s="1"/>
      <c r="I65" s="1"/>
      <c r="J65" s="1"/>
      <c r="K65" s="1"/>
      <c r="M65" s="1"/>
      <c r="P65" s="1"/>
      <c r="R65" s="1"/>
      <c r="S65" s="1"/>
      <c r="T65" s="1"/>
      <c r="U65" s="1"/>
      <c r="V65" s="1"/>
    </row>
    <row r="66" spans="3:22" ht="50.1" customHeight="1">
      <c r="C66" s="1"/>
      <c r="D66" s="1"/>
      <c r="E66" s="1"/>
      <c r="F66" s="1"/>
      <c r="I66" s="1"/>
      <c r="J66" s="1"/>
      <c r="K66" s="1"/>
      <c r="M66" s="1"/>
      <c r="P66" s="1"/>
      <c r="R66" s="1"/>
      <c r="S66" s="1"/>
      <c r="T66" s="1"/>
      <c r="U66" s="1"/>
      <c r="V66" s="1"/>
    </row>
    <row r="67" spans="3:22" ht="50.1" customHeight="1">
      <c r="C67" s="1"/>
      <c r="D67" s="1"/>
      <c r="E67" s="1"/>
      <c r="F67" s="1"/>
      <c r="I67" s="1"/>
      <c r="J67" s="1"/>
      <c r="K67" s="1"/>
      <c r="M67" s="1"/>
      <c r="P67" s="1"/>
      <c r="R67" s="1"/>
      <c r="S67" s="1"/>
      <c r="T67" s="1"/>
      <c r="U67" s="1"/>
      <c r="V67" s="1"/>
    </row>
    <row r="68" spans="3:22" ht="50.1" customHeight="1">
      <c r="C68" s="1"/>
      <c r="D68" s="1"/>
      <c r="E68" s="1"/>
      <c r="F68" s="1"/>
      <c r="I68" s="1"/>
      <c r="J68" s="1"/>
      <c r="K68" s="1"/>
      <c r="M68" s="1"/>
      <c r="R68" s="1"/>
      <c r="S68" s="1"/>
      <c r="T68" s="1"/>
      <c r="U68" s="1"/>
      <c r="V68" s="1"/>
    </row>
    <row r="69" spans="3:22" ht="50.1" customHeight="1">
      <c r="C69" s="1"/>
      <c r="D69" s="1"/>
      <c r="E69" s="1"/>
      <c r="F69" s="1"/>
      <c r="I69" s="1"/>
      <c r="J69" s="1"/>
      <c r="K69" s="1"/>
      <c r="M69" s="1"/>
      <c r="R69" s="1"/>
      <c r="S69" s="1"/>
      <c r="T69" s="1"/>
      <c r="U69" s="1"/>
      <c r="V69" s="1"/>
    </row>
    <row r="70" spans="3:22" ht="50.1" customHeight="1">
      <c r="C70" s="1"/>
      <c r="D70" s="1"/>
      <c r="E70" s="1"/>
      <c r="F70" s="1"/>
      <c r="R70" s="1"/>
      <c r="S70" s="1"/>
      <c r="T70" s="1"/>
      <c r="U70" s="1"/>
      <c r="V70" s="1"/>
    </row>
    <row r="71" spans="3:22" ht="50.1" customHeight="1">
      <c r="C71" s="1"/>
      <c r="D71" s="1"/>
      <c r="E71" s="1"/>
      <c r="F71" s="1"/>
      <c r="R71" s="1"/>
      <c r="S71" s="1"/>
      <c r="T71" s="1"/>
      <c r="U71" s="1"/>
      <c r="V71" s="1"/>
    </row>
    <row r="72" spans="3:22" ht="50.1" customHeight="1">
      <c r="C72" s="1"/>
      <c r="D72" s="1"/>
      <c r="E72" s="1"/>
      <c r="F72" s="1"/>
      <c r="R72" s="1"/>
      <c r="S72" s="1"/>
      <c r="T72" s="1"/>
      <c r="U72" s="1"/>
      <c r="V72" s="1"/>
    </row>
    <row r="73" spans="3:22" ht="50.1" customHeight="1">
      <c r="C73" s="1"/>
      <c r="D73" s="1"/>
      <c r="E73" s="1"/>
      <c r="F73" s="1"/>
      <c r="R73" s="1"/>
      <c r="S73" s="1"/>
      <c r="T73" s="1"/>
      <c r="U73" s="1"/>
      <c r="V73" s="1"/>
    </row>
    <row r="74" spans="3:22" ht="50.1" customHeight="1">
      <c r="C74" s="1"/>
      <c r="D74" s="1"/>
      <c r="E74" s="1"/>
      <c r="F74" s="1"/>
      <c r="R74" s="1"/>
      <c r="S74" s="1"/>
      <c r="T74" s="1"/>
      <c r="U74" s="1"/>
      <c r="V74" s="1"/>
    </row>
    <row r="75" spans="3:22" ht="50.1" customHeight="1">
      <c r="C75" s="1"/>
      <c r="D75" s="1"/>
      <c r="E75" s="1"/>
      <c r="F75" s="1"/>
      <c r="R75" s="1"/>
      <c r="S75" s="1"/>
      <c r="T75" s="1"/>
      <c r="U75" s="1"/>
      <c r="V75" s="1"/>
    </row>
    <row r="76" spans="3:22" ht="50.1" customHeight="1">
      <c r="C76" s="1"/>
      <c r="D76" s="1"/>
      <c r="E76" s="1"/>
      <c r="F76" s="1"/>
      <c r="R76" s="1"/>
      <c r="S76" s="1"/>
      <c r="T76" s="1"/>
      <c r="U76" s="1"/>
      <c r="V76" s="1"/>
    </row>
    <row r="77" spans="3:22" ht="50.1" customHeight="1">
      <c r="C77" s="1"/>
      <c r="D77" s="1"/>
      <c r="E77" s="1"/>
      <c r="F77" s="1"/>
      <c r="R77" s="1"/>
      <c r="S77" s="1"/>
      <c r="T77" s="1"/>
      <c r="U77" s="1"/>
      <c r="V77" s="1"/>
    </row>
    <row r="78" spans="3:22" ht="50.1" customHeight="1">
      <c r="C78" s="1"/>
      <c r="D78" s="1"/>
      <c r="E78" s="1"/>
      <c r="F78" s="1"/>
      <c r="R78" s="1"/>
      <c r="S78" s="1"/>
      <c r="T78" s="1"/>
      <c r="U78" s="1"/>
      <c r="V78" s="1"/>
    </row>
    <row r="79" spans="3:22" ht="50.1" customHeight="1">
      <c r="C79" s="1"/>
      <c r="D79" s="1"/>
      <c r="E79" s="1"/>
      <c r="F79" s="1"/>
      <c r="R79" s="1"/>
      <c r="S79" s="1"/>
      <c r="T79" s="1"/>
      <c r="U79" s="1"/>
      <c r="V79" s="1"/>
    </row>
    <row r="80" spans="3:22" ht="50.1" customHeight="1">
      <c r="C80" s="1"/>
      <c r="D80" s="1"/>
      <c r="E80" s="1"/>
      <c r="F80" s="1"/>
      <c r="R80" s="1"/>
      <c r="S80" s="1"/>
      <c r="T80" s="1"/>
      <c r="U80" s="1"/>
      <c r="V80" s="1"/>
    </row>
    <row r="81" spans="3:22" ht="50.1" customHeight="1">
      <c r="C81" s="1"/>
      <c r="D81" s="1"/>
      <c r="E81" s="1"/>
      <c r="F81" s="1"/>
      <c r="R81" s="1"/>
      <c r="S81" s="1"/>
      <c r="T81" s="1"/>
      <c r="U81" s="1"/>
      <c r="V81" s="1"/>
    </row>
    <row r="82" spans="3:22" ht="50.1" customHeight="1">
      <c r="C82" s="1"/>
      <c r="D82" s="1"/>
      <c r="E82" s="1"/>
      <c r="F82" s="1"/>
      <c r="S82" s="1"/>
      <c r="T82" s="1"/>
      <c r="U82" s="1"/>
      <c r="V82" s="1"/>
    </row>
    <row r="83" spans="3:22" ht="50.1" customHeight="1">
      <c r="C83" s="1"/>
      <c r="D83" s="1"/>
      <c r="E83" s="1"/>
      <c r="F83" s="1"/>
      <c r="S83" s="1"/>
      <c r="T83" s="1"/>
      <c r="U83" s="1"/>
      <c r="V83" s="1"/>
    </row>
    <row r="84" spans="3:22" ht="50.1" customHeight="1">
      <c r="C84" s="1"/>
      <c r="D84" s="1"/>
      <c r="E84" s="1"/>
      <c r="F84" s="1"/>
      <c r="S84" s="1"/>
      <c r="T84" s="1"/>
      <c r="U84" s="1"/>
      <c r="V84" s="1"/>
    </row>
    <row r="85" spans="3:22" ht="50.1" customHeight="1">
      <c r="C85" s="1"/>
      <c r="D85" s="1"/>
      <c r="E85" s="1"/>
      <c r="F85" s="1"/>
      <c r="S85" s="1"/>
      <c r="T85" s="1"/>
      <c r="U85" s="1"/>
    </row>
    <row r="86" spans="3:22" ht="50.1" customHeight="1">
      <c r="C86" s="1"/>
      <c r="D86" s="1"/>
      <c r="E86" s="1"/>
      <c r="F86" s="1"/>
      <c r="S86" s="1"/>
      <c r="T86" s="1"/>
      <c r="U86" s="1"/>
    </row>
    <row r="87" spans="3:22" ht="50.1" customHeight="1">
      <c r="C87" s="1"/>
      <c r="D87" s="1"/>
      <c r="E87" s="1"/>
      <c r="F87" s="1"/>
      <c r="S87" s="1"/>
      <c r="T87" s="1"/>
      <c r="U87" s="1"/>
    </row>
    <row r="88" spans="3:22" ht="50.1" customHeight="1">
      <c r="C88" s="1"/>
      <c r="D88" s="1"/>
      <c r="E88" s="1"/>
      <c r="F88" s="1"/>
      <c r="S88" s="1"/>
      <c r="T88" s="1"/>
      <c r="U88" s="1"/>
    </row>
    <row r="89" spans="3:22" ht="50.1" customHeight="1">
      <c r="C89" s="1"/>
      <c r="D89" s="1"/>
      <c r="E89" s="1"/>
      <c r="F89" s="1"/>
      <c r="S89" s="1"/>
      <c r="T89" s="1"/>
      <c r="U89" s="1"/>
    </row>
    <row r="90" spans="3:22" ht="50.1" customHeight="1">
      <c r="C90" s="1"/>
      <c r="D90" s="1"/>
      <c r="E90" s="1"/>
      <c r="F90" s="1"/>
      <c r="S90" s="1"/>
      <c r="T90" s="1"/>
      <c r="U90" s="1"/>
    </row>
    <row r="91" spans="3:22" ht="50.1" customHeight="1">
      <c r="C91" s="1"/>
      <c r="D91" s="1"/>
      <c r="E91" s="1"/>
      <c r="F91" s="1"/>
      <c r="S91" s="1"/>
      <c r="T91" s="1"/>
      <c r="U91" s="1"/>
    </row>
    <row r="92" spans="3:22" ht="50.1" customHeight="1">
      <c r="C92" s="1"/>
      <c r="D92" s="1"/>
      <c r="E92" s="1"/>
      <c r="F92" s="1"/>
      <c r="S92" s="1"/>
      <c r="T92" s="1"/>
      <c r="U92" s="1"/>
    </row>
    <row r="93" spans="3:22" ht="50.1" customHeight="1">
      <c r="C93" s="1"/>
      <c r="D93" s="1"/>
      <c r="E93" s="1"/>
      <c r="F93" s="1"/>
      <c r="S93" s="1"/>
      <c r="T93" s="1"/>
      <c r="U93" s="1"/>
    </row>
    <row r="94" spans="3:22" ht="50.1" customHeight="1">
      <c r="C94" s="1"/>
      <c r="D94" s="1"/>
      <c r="F94" s="1"/>
      <c r="S94" s="1"/>
      <c r="T94" s="1"/>
      <c r="U94" s="1"/>
    </row>
    <row r="95" spans="3:22" ht="50.1" customHeight="1">
      <c r="C95" s="1"/>
      <c r="D95" s="1"/>
      <c r="F95" s="1"/>
      <c r="S95" s="1"/>
      <c r="T95" s="1"/>
      <c r="U95" s="1"/>
    </row>
    <row r="96" spans="3:22" ht="50.1" customHeight="1">
      <c r="C96" s="1"/>
      <c r="D96" s="1"/>
      <c r="F96" s="1"/>
      <c r="S96" s="1"/>
      <c r="T96" s="1"/>
      <c r="U96" s="1"/>
    </row>
    <row r="97" spans="3:21" ht="50.1" customHeight="1">
      <c r="C97" s="1"/>
      <c r="D97" s="1"/>
      <c r="F97" s="1"/>
      <c r="S97" s="1"/>
      <c r="T97" s="1"/>
      <c r="U97" s="1"/>
    </row>
    <row r="98" spans="3:21" ht="50.1" customHeight="1">
      <c r="C98" s="1"/>
      <c r="D98" s="1"/>
      <c r="F98" s="1"/>
      <c r="S98" s="1"/>
      <c r="T98" s="1"/>
      <c r="U98" s="1"/>
    </row>
    <row r="99" spans="3:21" ht="50.1" customHeight="1">
      <c r="C99" s="1"/>
      <c r="D99" s="1"/>
      <c r="F99" s="1"/>
      <c r="S99" s="1"/>
      <c r="T99" s="1"/>
      <c r="U99" s="1"/>
    </row>
    <row r="100" spans="3:21" ht="50.1" customHeight="1">
      <c r="C100" s="1"/>
      <c r="D100" s="1"/>
      <c r="F100" s="1"/>
      <c r="S100" s="1"/>
      <c r="T100" s="1"/>
      <c r="U100" s="1"/>
    </row>
    <row r="101" spans="3:21" ht="50.1" customHeight="1">
      <c r="C101" s="1"/>
      <c r="D101" s="1"/>
      <c r="F101" s="1"/>
      <c r="S101" s="1"/>
      <c r="T101" s="1"/>
      <c r="U101" s="1"/>
    </row>
    <row r="102" spans="3:21" ht="50.1" customHeight="1">
      <c r="C102" s="1"/>
      <c r="D102" s="1"/>
      <c r="F102" s="1"/>
      <c r="S102" s="1"/>
      <c r="T102" s="1"/>
      <c r="U102" s="1"/>
    </row>
    <row r="103" spans="3:21" ht="50.1" customHeight="1">
      <c r="C103" s="1"/>
      <c r="D103" s="1"/>
      <c r="F103" s="1"/>
      <c r="S103" s="1"/>
      <c r="T103" s="1"/>
      <c r="U103" s="1"/>
    </row>
    <row r="104" spans="3:21" ht="50.1" customHeight="1">
      <c r="C104" s="1"/>
      <c r="D104" s="1"/>
      <c r="F104" s="1"/>
      <c r="S104" s="1"/>
      <c r="T104" s="1"/>
      <c r="U104" s="1"/>
    </row>
    <row r="105" spans="3:21" ht="50.1" customHeight="1">
      <c r="C105" s="1"/>
      <c r="D105" s="1"/>
      <c r="F105" s="1"/>
      <c r="S105" s="1"/>
      <c r="T105" s="1"/>
      <c r="U105" s="1"/>
    </row>
    <row r="106" spans="3:21" ht="50.1" customHeight="1">
      <c r="C106" s="1"/>
      <c r="D106" s="1"/>
      <c r="F106" s="1"/>
      <c r="S106" s="1"/>
      <c r="T106" s="1"/>
      <c r="U106" s="1"/>
    </row>
    <row r="107" spans="3:21" ht="50.1" customHeight="1">
      <c r="C107" s="1"/>
      <c r="D107" s="1"/>
      <c r="F107" s="1"/>
      <c r="S107" s="1"/>
      <c r="T107" s="1"/>
      <c r="U107" s="1"/>
    </row>
    <row r="108" spans="3:21" ht="50.1" customHeight="1">
      <c r="C108" s="1"/>
      <c r="D108" s="1"/>
      <c r="F108" s="1"/>
      <c r="S108" s="1"/>
      <c r="T108" s="1"/>
      <c r="U108" s="1"/>
    </row>
    <row r="109" spans="3:21" ht="50.1" customHeight="1">
      <c r="C109" s="1"/>
      <c r="D109" s="1"/>
      <c r="F109" s="1"/>
      <c r="S109" s="1"/>
      <c r="T109" s="1"/>
      <c r="U109" s="1"/>
    </row>
    <row r="110" spans="3:21" ht="50.1" customHeight="1">
      <c r="C110" s="1"/>
      <c r="D110" s="1"/>
      <c r="F110" s="1"/>
      <c r="S110" s="1"/>
      <c r="T110" s="1"/>
      <c r="U110" s="1"/>
    </row>
    <row r="111" spans="3:21" ht="50.1" customHeight="1">
      <c r="C111" s="1"/>
      <c r="D111" s="1"/>
      <c r="F111" s="1"/>
      <c r="S111" s="1"/>
      <c r="T111" s="1"/>
      <c r="U111" s="1"/>
    </row>
    <row r="112" spans="3:21" ht="50.1" customHeight="1">
      <c r="C112" s="1"/>
      <c r="D112" s="1"/>
      <c r="F112" s="1"/>
      <c r="S112" s="1"/>
      <c r="T112" s="1"/>
      <c r="U112" s="1"/>
    </row>
    <row r="113" spans="3:21" ht="50.1" customHeight="1">
      <c r="C113" s="1"/>
      <c r="D113" s="1"/>
      <c r="F113" s="1"/>
      <c r="S113" s="1"/>
      <c r="T113" s="1"/>
      <c r="U113" s="1"/>
    </row>
    <row r="114" spans="3:21" ht="50.1" customHeight="1">
      <c r="C114" s="1"/>
      <c r="D114" s="1"/>
      <c r="F114" s="1"/>
      <c r="S114" s="1"/>
      <c r="T114" s="1"/>
      <c r="U114" s="1"/>
    </row>
    <row r="115" spans="3:21" ht="50.1" customHeight="1">
      <c r="C115" s="1"/>
      <c r="D115" s="1"/>
      <c r="F115" s="1"/>
      <c r="S115" s="1"/>
      <c r="T115" s="1"/>
      <c r="U115" s="1"/>
    </row>
    <row r="116" spans="3:21" ht="50.1" customHeight="1">
      <c r="C116" s="1"/>
      <c r="D116" s="1"/>
      <c r="F116" s="1"/>
      <c r="S116" s="1"/>
      <c r="T116" s="1"/>
      <c r="U116" s="1"/>
    </row>
    <row r="117" spans="3:21" ht="50.1" customHeight="1">
      <c r="C117" s="1"/>
      <c r="D117" s="1"/>
      <c r="F117" s="1"/>
      <c r="S117" s="1"/>
      <c r="T117" s="1"/>
      <c r="U117" s="1"/>
    </row>
    <row r="118" spans="3:21" ht="50.1" customHeight="1">
      <c r="C118" s="1"/>
      <c r="D118" s="1"/>
      <c r="F118" s="1"/>
      <c r="S118" s="1"/>
      <c r="T118" s="1"/>
      <c r="U118" s="1"/>
    </row>
    <row r="119" spans="3:21" ht="50.1" customHeight="1">
      <c r="C119" s="1"/>
      <c r="D119" s="1"/>
      <c r="F119" s="1"/>
      <c r="S119" s="1"/>
      <c r="T119" s="1"/>
      <c r="U119" s="1"/>
    </row>
    <row r="120" spans="3:21" ht="50.1" customHeight="1">
      <c r="C120" s="1"/>
      <c r="D120" s="1"/>
      <c r="F120" s="1"/>
      <c r="S120" s="1"/>
      <c r="T120" s="1"/>
      <c r="U120" s="1"/>
    </row>
    <row r="121" spans="3:21" ht="50.1" customHeight="1">
      <c r="C121" s="1"/>
      <c r="D121" s="1"/>
      <c r="F121" s="1"/>
      <c r="S121" s="1"/>
      <c r="T121" s="1"/>
      <c r="U121" s="1"/>
    </row>
    <row r="122" spans="3:21" ht="50.1" customHeight="1">
      <c r="C122" s="1"/>
      <c r="D122" s="1"/>
      <c r="F122" s="1"/>
      <c r="S122" s="1"/>
      <c r="T122" s="1"/>
      <c r="U122" s="1"/>
    </row>
    <row r="123" spans="3:21" ht="50.1" customHeight="1">
      <c r="C123" s="1"/>
      <c r="D123" s="1"/>
      <c r="F123" s="1"/>
      <c r="S123" s="1"/>
      <c r="T123" s="1"/>
      <c r="U123" s="1"/>
    </row>
    <row r="124" spans="3:21" ht="50.1" customHeight="1">
      <c r="C124" s="1"/>
      <c r="D124" s="1"/>
      <c r="F124" s="1"/>
      <c r="S124" s="1"/>
      <c r="T124" s="1"/>
      <c r="U124" s="1"/>
    </row>
    <row r="125" spans="3:21" ht="50.1" customHeight="1">
      <c r="C125" s="1"/>
      <c r="D125" s="1"/>
      <c r="F125" s="1"/>
      <c r="S125" s="1"/>
      <c r="T125" s="1"/>
      <c r="U125" s="1"/>
    </row>
    <row r="126" spans="3:21" ht="50.1" customHeight="1">
      <c r="C126" s="1"/>
      <c r="D126" s="1"/>
      <c r="F126" s="1"/>
      <c r="S126" s="1"/>
      <c r="T126" s="1"/>
      <c r="U126" s="1"/>
    </row>
    <row r="127" spans="3:21" ht="50.1" customHeight="1">
      <c r="C127" s="1"/>
      <c r="D127" s="1"/>
      <c r="F127" s="1"/>
      <c r="S127" s="1"/>
      <c r="T127" s="1"/>
      <c r="U127" s="1"/>
    </row>
    <row r="128" spans="3:21" ht="50.1" customHeight="1">
      <c r="C128" s="1"/>
      <c r="D128" s="1"/>
      <c r="F128" s="1"/>
      <c r="S128" s="1"/>
      <c r="T128" s="1"/>
      <c r="U128" s="1"/>
    </row>
    <row r="129" spans="3:21" ht="50.1" customHeight="1">
      <c r="C129" s="1"/>
      <c r="D129" s="1"/>
      <c r="F129" s="1"/>
      <c r="S129" s="1"/>
      <c r="T129" s="1"/>
      <c r="U129" s="1"/>
    </row>
    <row r="130" spans="3:21" ht="50.1" customHeight="1">
      <c r="C130" s="1"/>
      <c r="D130" s="1"/>
      <c r="F130" s="1"/>
      <c r="S130" s="1"/>
      <c r="T130" s="1"/>
      <c r="U130" s="1"/>
    </row>
    <row r="131" spans="3:21" ht="50.1" customHeight="1">
      <c r="C131" s="1"/>
      <c r="D131" s="1"/>
      <c r="F131" s="1"/>
      <c r="S131" s="1"/>
      <c r="T131" s="1"/>
      <c r="U131" s="1"/>
    </row>
    <row r="132" spans="3:21" ht="50.1" customHeight="1">
      <c r="C132" s="1"/>
      <c r="D132" s="1"/>
      <c r="F132" s="1"/>
      <c r="S132" s="1"/>
      <c r="T132" s="1"/>
      <c r="U132" s="1"/>
    </row>
    <row r="133" spans="3:21" ht="50.1" customHeight="1">
      <c r="C133" s="1"/>
      <c r="D133" s="1"/>
      <c r="F133" s="1"/>
      <c r="S133" s="1"/>
      <c r="T133" s="1"/>
      <c r="U133" s="1"/>
    </row>
    <row r="134" spans="3:21" ht="50.1" customHeight="1">
      <c r="C134" s="1"/>
      <c r="D134" s="1"/>
      <c r="F134" s="1"/>
      <c r="S134" s="1"/>
      <c r="T134" s="1"/>
      <c r="U134" s="1"/>
    </row>
    <row r="135" spans="3:21" ht="50.1" customHeight="1">
      <c r="C135" s="1"/>
      <c r="D135" s="1"/>
      <c r="F135" s="1"/>
      <c r="S135" s="1"/>
      <c r="T135" s="1"/>
      <c r="U135" s="1"/>
    </row>
    <row r="136" spans="3:21" ht="50.1" customHeight="1">
      <c r="C136" s="1"/>
      <c r="D136" s="1"/>
      <c r="F136" s="1"/>
      <c r="S136" s="1"/>
      <c r="T136" s="1"/>
      <c r="U136" s="1"/>
    </row>
    <row r="137" spans="3:21" ht="50.1" customHeight="1">
      <c r="C137" s="1"/>
      <c r="D137" s="1"/>
      <c r="F137" s="1"/>
      <c r="S137" s="1"/>
      <c r="T137" s="1"/>
      <c r="U137" s="1"/>
    </row>
    <row r="138" spans="3:21" ht="50.1" customHeight="1">
      <c r="C138" s="1"/>
      <c r="D138" s="1"/>
      <c r="F138" s="1"/>
      <c r="S138" s="1"/>
      <c r="T138" s="1"/>
      <c r="U138" s="1"/>
    </row>
    <row r="139" spans="3:21" ht="50.1" customHeight="1">
      <c r="C139" s="1"/>
      <c r="D139" s="1"/>
      <c r="F139" s="1"/>
      <c r="S139" s="1"/>
      <c r="T139" s="1"/>
      <c r="U139" s="1"/>
    </row>
    <row r="140" spans="3:21" ht="50.1" customHeight="1">
      <c r="C140" s="1"/>
      <c r="D140" s="1"/>
      <c r="F140" s="1"/>
      <c r="S140" s="1"/>
      <c r="T140" s="1"/>
      <c r="U140" s="1"/>
    </row>
    <row r="141" spans="3:21" ht="50.1" customHeight="1">
      <c r="C141" s="1"/>
      <c r="D141" s="1"/>
      <c r="F141" s="1"/>
      <c r="S141" s="1"/>
      <c r="T141" s="1"/>
      <c r="U141" s="1"/>
    </row>
    <row r="142" spans="3:21" ht="50.1" customHeight="1">
      <c r="C142" s="1"/>
      <c r="D142" s="1"/>
      <c r="F142" s="1"/>
      <c r="S142" s="1"/>
      <c r="T142" s="1"/>
      <c r="U142" s="1"/>
    </row>
    <row r="143" spans="3:21" ht="50.1" customHeight="1">
      <c r="C143" s="1"/>
      <c r="D143" s="1"/>
      <c r="F143" s="1"/>
      <c r="S143" s="1"/>
      <c r="T143" s="1"/>
      <c r="U143" s="1"/>
    </row>
    <row r="144" spans="3:21" ht="50.1" customHeight="1">
      <c r="C144" s="1"/>
      <c r="D144" s="1"/>
      <c r="F144" s="1"/>
      <c r="S144" s="1"/>
      <c r="T144" s="1"/>
      <c r="U144" s="1"/>
    </row>
    <row r="145" spans="3:21" ht="50.1" customHeight="1">
      <c r="C145" s="1"/>
      <c r="D145" s="1"/>
      <c r="F145" s="1"/>
      <c r="S145" s="1"/>
      <c r="T145" s="1"/>
      <c r="U145" s="1"/>
    </row>
    <row r="146" spans="3:21" ht="50.1" customHeight="1">
      <c r="C146" s="1"/>
      <c r="D146" s="1"/>
      <c r="F146" s="1"/>
      <c r="S146" s="1"/>
      <c r="T146" s="1"/>
      <c r="U146" s="1"/>
    </row>
    <row r="147" spans="3:21" ht="50.1" customHeight="1">
      <c r="C147" s="1"/>
      <c r="D147" s="1"/>
      <c r="F147" s="1"/>
      <c r="S147" s="1"/>
      <c r="T147" s="1"/>
      <c r="U147" s="1"/>
    </row>
    <row r="148" spans="3:21" ht="50.1" customHeight="1">
      <c r="C148" s="1"/>
      <c r="D148" s="1"/>
      <c r="F148" s="1"/>
      <c r="S148" s="1"/>
      <c r="T148" s="1"/>
      <c r="U148" s="1"/>
    </row>
    <row r="149" spans="3:21" ht="50.1" customHeight="1">
      <c r="C149" s="1"/>
      <c r="D149" s="1"/>
      <c r="F149" s="1"/>
      <c r="S149" s="1"/>
      <c r="T149" s="1"/>
      <c r="U149" s="1"/>
    </row>
    <row r="150" spans="3:21" ht="50.1" customHeight="1">
      <c r="C150" s="1"/>
      <c r="D150" s="1"/>
      <c r="F150" s="1"/>
      <c r="S150" s="1"/>
      <c r="T150" s="1"/>
      <c r="U150" s="1"/>
    </row>
    <row r="151" spans="3:21" ht="50.1" customHeight="1">
      <c r="C151" s="1"/>
      <c r="D151" s="1"/>
      <c r="F151" s="1"/>
      <c r="S151" s="1"/>
      <c r="T151" s="1"/>
      <c r="U151" s="1"/>
    </row>
    <row r="152" spans="3:21" ht="50.1" customHeight="1">
      <c r="C152" s="1"/>
      <c r="D152" s="1"/>
      <c r="F152" s="1"/>
      <c r="S152" s="1"/>
      <c r="T152" s="1"/>
      <c r="U152" s="1"/>
    </row>
    <row r="153" spans="3:21" ht="50.1" customHeight="1">
      <c r="C153" s="1"/>
      <c r="D153" s="1"/>
      <c r="F153" s="1"/>
      <c r="S153" s="1"/>
      <c r="T153" s="1"/>
      <c r="U153" s="1"/>
    </row>
    <row r="154" spans="3:21" ht="50.1" customHeight="1">
      <c r="C154" s="1"/>
      <c r="D154" s="1"/>
      <c r="F154" s="1"/>
      <c r="S154" s="1"/>
      <c r="T154" s="1"/>
      <c r="U154" s="1"/>
    </row>
    <row r="155" spans="3:21" ht="50.1" customHeight="1">
      <c r="C155" s="1"/>
      <c r="D155" s="1"/>
      <c r="F155" s="1"/>
      <c r="S155" s="1"/>
      <c r="T155" s="1"/>
      <c r="U155" s="1"/>
    </row>
    <row r="156" spans="3:21" ht="50.1" customHeight="1">
      <c r="C156" s="1"/>
      <c r="D156" s="1"/>
      <c r="F156" s="1"/>
      <c r="S156" s="1"/>
      <c r="T156" s="1"/>
      <c r="U156" s="1"/>
    </row>
    <row r="157" spans="3:21" ht="50.1" customHeight="1">
      <c r="C157" s="1"/>
      <c r="D157" s="1"/>
      <c r="F157" s="1"/>
      <c r="S157" s="1"/>
      <c r="T157" s="1"/>
      <c r="U157" s="1"/>
    </row>
    <row r="158" spans="3:21" ht="50.1" customHeight="1">
      <c r="C158" s="1"/>
      <c r="D158" s="1"/>
      <c r="F158" s="1"/>
      <c r="S158" s="1"/>
      <c r="T158" s="1"/>
      <c r="U158" s="1"/>
    </row>
    <row r="159" spans="3:21" ht="50.1" customHeight="1">
      <c r="C159" s="1"/>
      <c r="D159" s="1"/>
      <c r="F159" s="1"/>
      <c r="S159" s="1"/>
      <c r="T159" s="1"/>
      <c r="U159" s="1"/>
    </row>
    <row r="160" spans="3:21" ht="50.1" customHeight="1">
      <c r="C160" s="1"/>
      <c r="D160" s="1"/>
      <c r="F160" s="1"/>
      <c r="S160" s="1"/>
      <c r="T160" s="1"/>
      <c r="U160" s="1"/>
    </row>
    <row r="161" spans="3:21" ht="50.1" customHeight="1">
      <c r="C161" s="1"/>
      <c r="D161" s="1"/>
      <c r="F161" s="1"/>
      <c r="S161" s="1"/>
      <c r="T161" s="1"/>
      <c r="U161" s="1"/>
    </row>
    <row r="162" spans="3:21" ht="50.1" customHeight="1">
      <c r="C162" s="1"/>
      <c r="D162" s="1"/>
      <c r="F162" s="1"/>
      <c r="S162" s="1"/>
      <c r="T162" s="1"/>
      <c r="U162" s="1"/>
    </row>
    <row r="163" spans="3:21" ht="50.1" customHeight="1">
      <c r="C163" s="1"/>
      <c r="D163" s="1"/>
      <c r="F163" s="1"/>
      <c r="S163" s="1"/>
      <c r="T163" s="1"/>
      <c r="U163" s="1"/>
    </row>
    <row r="164" spans="3:21" ht="50.1" customHeight="1">
      <c r="C164" s="1"/>
      <c r="D164" s="1"/>
      <c r="F164" s="1"/>
      <c r="S164" s="1"/>
      <c r="T164" s="1"/>
      <c r="U164" s="1"/>
    </row>
    <row r="165" spans="3:21" ht="50.1" customHeight="1">
      <c r="C165" s="1"/>
      <c r="D165" s="1"/>
      <c r="F165" s="1"/>
      <c r="S165" s="1"/>
      <c r="T165" s="1"/>
      <c r="U165" s="1"/>
    </row>
    <row r="166" spans="3:21" ht="50.1" customHeight="1">
      <c r="C166" s="1"/>
      <c r="D166" s="1"/>
      <c r="F166" s="1"/>
      <c r="S166" s="1"/>
      <c r="T166" s="1"/>
      <c r="U166" s="1"/>
    </row>
    <row r="167" spans="3:21" ht="50.1" customHeight="1">
      <c r="C167" s="1"/>
      <c r="D167" s="1"/>
      <c r="F167" s="1"/>
      <c r="S167" s="1"/>
      <c r="T167" s="1"/>
      <c r="U167" s="1"/>
    </row>
    <row r="168" spans="3:21" ht="50.1" customHeight="1">
      <c r="C168" s="1"/>
      <c r="D168" s="1"/>
      <c r="F168" s="1"/>
      <c r="S168" s="1"/>
      <c r="T168" s="1"/>
      <c r="U168" s="1"/>
    </row>
    <row r="169" spans="3:21" ht="50.1" customHeight="1">
      <c r="C169" s="1"/>
      <c r="D169" s="1"/>
      <c r="F169" s="1"/>
      <c r="S169" s="1"/>
      <c r="T169" s="1"/>
      <c r="U169" s="1"/>
    </row>
    <row r="170" spans="3:21" ht="50.1" customHeight="1">
      <c r="C170" s="1"/>
      <c r="D170" s="1"/>
      <c r="F170" s="1"/>
      <c r="S170" s="1"/>
      <c r="T170" s="1"/>
      <c r="U170" s="1"/>
    </row>
    <row r="171" spans="3:21" ht="50.1" customHeight="1">
      <c r="C171" s="1"/>
      <c r="D171" s="1"/>
      <c r="F171" s="1"/>
      <c r="S171" s="1"/>
      <c r="T171" s="1"/>
      <c r="U171" s="1"/>
    </row>
    <row r="172" spans="3:21" ht="50.1" customHeight="1">
      <c r="C172" s="1"/>
      <c r="D172" s="1"/>
      <c r="F172" s="1"/>
      <c r="S172" s="1"/>
      <c r="T172" s="1"/>
      <c r="U172" s="1"/>
    </row>
    <row r="173" spans="3:21" ht="50.1" customHeight="1">
      <c r="C173" s="1"/>
      <c r="D173" s="1"/>
      <c r="F173" s="1"/>
      <c r="S173" s="1"/>
      <c r="T173" s="1"/>
      <c r="U173" s="1"/>
    </row>
    <row r="174" spans="3:21" ht="50.1" customHeight="1">
      <c r="C174" s="1"/>
      <c r="D174" s="1"/>
      <c r="F174" s="1"/>
      <c r="S174" s="1"/>
      <c r="T174" s="1"/>
      <c r="U174" s="1"/>
    </row>
    <row r="175" spans="3:21" ht="50.1" customHeight="1">
      <c r="C175" s="1"/>
      <c r="D175" s="1"/>
      <c r="F175" s="1"/>
      <c r="S175" s="1"/>
      <c r="T175" s="1"/>
      <c r="U175" s="1"/>
    </row>
    <row r="176" spans="3:21" ht="50.1" customHeight="1">
      <c r="C176" s="1"/>
      <c r="D176" s="1"/>
      <c r="F176" s="1"/>
      <c r="S176" s="1"/>
      <c r="T176" s="1"/>
      <c r="U176" s="1"/>
    </row>
    <row r="177" spans="3:21" ht="50.1" customHeight="1">
      <c r="C177" s="1"/>
      <c r="D177" s="1"/>
      <c r="F177" s="1"/>
      <c r="S177" s="1"/>
      <c r="T177" s="1"/>
      <c r="U177" s="1"/>
    </row>
    <row r="178" spans="3:21" ht="50.1" customHeight="1">
      <c r="C178" s="1"/>
      <c r="D178" s="1"/>
      <c r="F178" s="1"/>
      <c r="S178" s="1"/>
      <c r="T178" s="1"/>
      <c r="U178" s="1"/>
    </row>
    <row r="179" spans="3:21" ht="50.1" customHeight="1">
      <c r="C179" s="1"/>
      <c r="D179" s="1"/>
      <c r="F179" s="1"/>
      <c r="S179" s="1"/>
      <c r="T179" s="1"/>
      <c r="U179" s="1"/>
    </row>
    <row r="180" spans="3:21" ht="50.1" customHeight="1">
      <c r="C180" s="1"/>
      <c r="D180" s="1"/>
      <c r="F180" s="1"/>
      <c r="S180" s="1"/>
      <c r="T180" s="1"/>
      <c r="U180" s="1"/>
    </row>
    <row r="181" spans="3:21" ht="50.1" customHeight="1">
      <c r="C181" s="1"/>
      <c r="D181" s="1"/>
      <c r="F181" s="1"/>
      <c r="S181" s="1"/>
      <c r="T181" s="1"/>
      <c r="U181" s="1"/>
    </row>
    <row r="182" spans="3:21" ht="50.1" customHeight="1">
      <c r="C182" s="1"/>
      <c r="D182" s="1"/>
      <c r="F182" s="1"/>
      <c r="S182" s="1"/>
      <c r="T182" s="1"/>
      <c r="U182" s="1"/>
    </row>
    <row r="183" spans="3:21" ht="50.1" customHeight="1">
      <c r="C183" s="1"/>
      <c r="D183" s="1"/>
      <c r="F183" s="1"/>
      <c r="S183" s="1"/>
      <c r="T183" s="1"/>
      <c r="U183" s="1"/>
    </row>
    <row r="184" spans="3:21" ht="50.1" customHeight="1">
      <c r="C184" s="1"/>
      <c r="D184" s="1"/>
      <c r="F184" s="1"/>
      <c r="S184" s="1"/>
      <c r="T184" s="1"/>
      <c r="U184" s="1"/>
    </row>
    <row r="185" spans="3:21" ht="50.1" customHeight="1">
      <c r="C185" s="1"/>
      <c r="D185" s="1"/>
      <c r="F185" s="1"/>
      <c r="S185" s="1"/>
      <c r="T185" s="1"/>
      <c r="U185" s="1"/>
    </row>
    <row r="186" spans="3:21" ht="50.1" customHeight="1">
      <c r="C186" s="1"/>
      <c r="D186" s="1"/>
      <c r="F186" s="1"/>
      <c r="S186" s="1"/>
      <c r="T186" s="1"/>
      <c r="U186" s="1"/>
    </row>
    <row r="187" spans="3:21" ht="50.1" customHeight="1">
      <c r="C187" s="1"/>
      <c r="D187" s="1"/>
      <c r="F187" s="1"/>
      <c r="S187" s="1"/>
      <c r="T187" s="1"/>
      <c r="U187" s="1"/>
    </row>
    <row r="188" spans="3:21" ht="50.1" customHeight="1">
      <c r="C188" s="1"/>
      <c r="D188" s="1"/>
      <c r="F188" s="1"/>
      <c r="S188" s="1"/>
      <c r="T188" s="1"/>
      <c r="U188" s="1"/>
    </row>
    <row r="189" spans="3:21" ht="50.1" customHeight="1">
      <c r="C189" s="1"/>
      <c r="D189" s="1"/>
      <c r="F189" s="1"/>
      <c r="S189" s="1"/>
      <c r="T189" s="1"/>
      <c r="U189" s="1"/>
    </row>
    <row r="190" spans="3:21" ht="50.1" customHeight="1">
      <c r="C190" s="1"/>
      <c r="D190" s="1"/>
      <c r="F190" s="1"/>
      <c r="S190" s="1"/>
      <c r="T190" s="1"/>
      <c r="U190" s="1"/>
    </row>
    <row r="191" spans="3:21" ht="50.1" customHeight="1">
      <c r="C191" s="1"/>
      <c r="D191" s="1"/>
      <c r="F191" s="1"/>
      <c r="S191" s="1"/>
      <c r="T191" s="1"/>
      <c r="U191" s="1"/>
    </row>
    <row r="192" spans="3:21" ht="50.1" customHeight="1">
      <c r="C192" s="1"/>
      <c r="D192" s="1"/>
      <c r="F192" s="1"/>
      <c r="S192" s="1"/>
      <c r="T192" s="1"/>
      <c r="U192" s="1"/>
    </row>
    <row r="193" spans="3:21" ht="50.1" customHeight="1">
      <c r="C193" s="1"/>
      <c r="D193" s="1"/>
      <c r="F193" s="1"/>
      <c r="S193" s="1"/>
      <c r="T193" s="1"/>
      <c r="U193" s="1"/>
    </row>
    <row r="194" spans="3:21" ht="50.1" customHeight="1">
      <c r="C194" s="1"/>
      <c r="D194" s="1"/>
      <c r="F194" s="1"/>
      <c r="S194" s="1"/>
      <c r="T194" s="1"/>
      <c r="U194" s="1"/>
    </row>
    <row r="195" spans="3:21" ht="50.1" customHeight="1">
      <c r="C195" s="1"/>
      <c r="D195" s="1"/>
      <c r="F195" s="1"/>
      <c r="S195" s="1"/>
      <c r="T195" s="1"/>
      <c r="U195" s="1"/>
    </row>
    <row r="196" spans="3:21" ht="50.1" customHeight="1">
      <c r="C196" s="1"/>
      <c r="D196" s="1"/>
      <c r="F196" s="1"/>
      <c r="S196" s="1"/>
      <c r="T196" s="1"/>
      <c r="U196" s="1"/>
    </row>
    <row r="197" spans="3:21" ht="50.1" customHeight="1">
      <c r="C197" s="1"/>
      <c r="D197" s="1"/>
      <c r="F197" s="1"/>
      <c r="S197" s="1"/>
      <c r="T197" s="1"/>
      <c r="U197" s="1"/>
    </row>
    <row r="198" spans="3:21" ht="50.1" customHeight="1">
      <c r="C198" s="1"/>
      <c r="D198" s="1"/>
      <c r="F198" s="1"/>
      <c r="S198" s="1"/>
      <c r="T198" s="1"/>
      <c r="U198" s="1"/>
    </row>
    <row r="199" spans="3:21" ht="50.1" customHeight="1">
      <c r="C199" s="1"/>
      <c r="D199" s="1"/>
      <c r="F199" s="1"/>
      <c r="S199" s="1"/>
      <c r="T199" s="1"/>
      <c r="U199" s="1"/>
    </row>
    <row r="200" spans="3:21" ht="50.1" customHeight="1">
      <c r="C200" s="1"/>
      <c r="D200" s="1"/>
      <c r="F200" s="1"/>
      <c r="S200" s="1"/>
      <c r="T200" s="1"/>
      <c r="U200" s="1"/>
    </row>
    <row r="201" spans="3:21" ht="50.1" customHeight="1">
      <c r="C201" s="1"/>
      <c r="D201" s="1"/>
      <c r="F201" s="1"/>
      <c r="S201" s="1"/>
      <c r="T201" s="1"/>
      <c r="U201" s="1"/>
    </row>
    <row r="202" spans="3:21" ht="50.1" customHeight="1">
      <c r="C202" s="1"/>
      <c r="D202" s="1"/>
      <c r="F202" s="1"/>
      <c r="S202" s="1"/>
      <c r="T202" s="1"/>
      <c r="U202" s="1"/>
    </row>
    <row r="203" spans="3:21" ht="50.1" customHeight="1">
      <c r="C203" s="1"/>
      <c r="D203" s="1"/>
      <c r="F203" s="1"/>
      <c r="S203" s="1"/>
      <c r="T203" s="1"/>
      <c r="U203" s="1"/>
    </row>
    <row r="204" spans="3:21" ht="50.1" customHeight="1">
      <c r="C204" s="1"/>
      <c r="D204" s="1"/>
      <c r="F204" s="1"/>
      <c r="S204" s="1"/>
      <c r="T204" s="1"/>
      <c r="U204" s="1"/>
    </row>
    <row r="205" spans="3:21" ht="50.1" customHeight="1">
      <c r="D205" s="1"/>
      <c r="F205" s="1"/>
      <c r="S205" s="1"/>
      <c r="T205" s="1"/>
      <c r="U205" s="1"/>
    </row>
    <row r="206" spans="3:21" ht="50.1" customHeight="1">
      <c r="D206" s="1"/>
      <c r="F206" s="1"/>
      <c r="S206" s="1"/>
      <c r="T206" s="1"/>
      <c r="U206" s="1"/>
    </row>
    <row r="207" spans="3:21" ht="50.1" customHeight="1">
      <c r="D207" s="1"/>
      <c r="F207" s="1"/>
      <c r="S207" s="1"/>
      <c r="T207" s="1"/>
      <c r="U207" s="1"/>
    </row>
    <row r="208" spans="3:21" ht="50.1" customHeight="1">
      <c r="D208" s="1"/>
      <c r="F208" s="1"/>
      <c r="S208" s="1"/>
      <c r="T208" s="1"/>
      <c r="U208" s="1"/>
    </row>
    <row r="209" spans="4:21" ht="50.1" customHeight="1">
      <c r="D209" s="1"/>
      <c r="F209" s="1"/>
      <c r="S209" s="1"/>
      <c r="T209" s="1"/>
      <c r="U209" s="1"/>
    </row>
    <row r="210" spans="4:21" ht="50.1" customHeight="1">
      <c r="D210" s="1"/>
      <c r="F210" s="1"/>
      <c r="S210" s="1"/>
      <c r="T210" s="1"/>
      <c r="U210" s="1"/>
    </row>
    <row r="211" spans="4:21" ht="50.1" customHeight="1">
      <c r="D211" s="1"/>
      <c r="F211" s="1"/>
      <c r="S211" s="1"/>
      <c r="T211" s="1"/>
      <c r="U211" s="1"/>
    </row>
    <row r="212" spans="4:21" ht="50.1" customHeight="1">
      <c r="D212" s="1"/>
      <c r="F212" s="1"/>
      <c r="S212" s="1"/>
      <c r="T212" s="1"/>
      <c r="U212" s="1"/>
    </row>
    <row r="213" spans="4:21" ht="50.1" customHeight="1">
      <c r="D213" s="1"/>
      <c r="F213" s="1"/>
      <c r="S213" s="1"/>
      <c r="T213" s="1"/>
      <c r="U213" s="1"/>
    </row>
    <row r="214" spans="4:21" ht="50.1" customHeight="1">
      <c r="D214" s="1"/>
      <c r="F214" s="1"/>
      <c r="S214" s="1"/>
      <c r="T214" s="1"/>
      <c r="U214" s="1"/>
    </row>
    <row r="215" spans="4:21" ht="50.1" customHeight="1">
      <c r="D215" s="1"/>
      <c r="F215" s="1"/>
      <c r="S215" s="1"/>
      <c r="T215" s="1"/>
      <c r="U215" s="1"/>
    </row>
    <row r="216" spans="4:21" ht="50.1" customHeight="1">
      <c r="D216" s="1"/>
      <c r="F216" s="1"/>
      <c r="S216" s="1"/>
      <c r="T216" s="1"/>
      <c r="U216" s="1"/>
    </row>
    <row r="217" spans="4:21" ht="50.1" customHeight="1">
      <c r="D217" s="1"/>
      <c r="F217" s="1"/>
      <c r="S217" s="1"/>
      <c r="T217" s="1"/>
      <c r="U217" s="1"/>
    </row>
    <row r="218" spans="4:21" ht="50.1" customHeight="1">
      <c r="D218" s="1"/>
      <c r="F218" s="1"/>
      <c r="S218" s="1"/>
      <c r="T218" s="1"/>
      <c r="U218" s="1"/>
    </row>
    <row r="219" spans="4:21" ht="50.1" customHeight="1">
      <c r="D219" s="1"/>
      <c r="F219" s="1"/>
      <c r="S219" s="1"/>
      <c r="T219" s="1"/>
      <c r="U219" s="1"/>
    </row>
    <row r="220" spans="4:21" ht="50.1" customHeight="1">
      <c r="D220" s="1"/>
      <c r="F220" s="1"/>
      <c r="S220" s="1"/>
      <c r="T220" s="1"/>
      <c r="U220" s="1"/>
    </row>
    <row r="221" spans="4:21" ht="50.1" customHeight="1">
      <c r="D221" s="1"/>
      <c r="F221" s="1"/>
      <c r="S221" s="1"/>
      <c r="T221" s="1"/>
      <c r="U221" s="1"/>
    </row>
    <row r="222" spans="4:21" ht="50.1" customHeight="1">
      <c r="D222" s="1"/>
      <c r="F222" s="1"/>
      <c r="S222" s="1"/>
      <c r="T222" s="1"/>
      <c r="U222" s="1"/>
    </row>
    <row r="223" spans="4:21" ht="50.1" customHeight="1">
      <c r="D223" s="1"/>
      <c r="F223" s="1"/>
      <c r="S223" s="1"/>
      <c r="T223" s="1"/>
      <c r="U223" s="1"/>
    </row>
    <row r="224" spans="4:21" ht="50.1" customHeight="1">
      <c r="D224" s="1"/>
      <c r="F224" s="1"/>
      <c r="S224" s="1"/>
      <c r="T224" s="1"/>
      <c r="U224" s="1"/>
    </row>
    <row r="225" spans="4:21" ht="50.1" customHeight="1">
      <c r="D225" s="1"/>
      <c r="F225" s="1"/>
      <c r="S225" s="1"/>
      <c r="T225" s="1"/>
      <c r="U225" s="1"/>
    </row>
    <row r="226" spans="4:21" ht="50.1" customHeight="1">
      <c r="D226" s="1"/>
      <c r="F226" s="1"/>
      <c r="S226" s="1"/>
      <c r="T226" s="1"/>
      <c r="U226" s="1"/>
    </row>
    <row r="227" spans="4:21" ht="50.1" customHeight="1">
      <c r="D227" s="1"/>
      <c r="F227" s="1"/>
      <c r="S227" s="1"/>
      <c r="T227" s="1"/>
      <c r="U227" s="1"/>
    </row>
    <row r="228" spans="4:21" ht="50.1" customHeight="1">
      <c r="D228" s="1"/>
      <c r="F228" s="1"/>
      <c r="S228" s="1"/>
      <c r="T228" s="1"/>
      <c r="U228" s="1"/>
    </row>
    <row r="229" spans="4:21" ht="50.1" customHeight="1">
      <c r="D229" s="1"/>
      <c r="F229" s="1"/>
      <c r="S229" s="1"/>
      <c r="T229" s="1"/>
      <c r="U229" s="1"/>
    </row>
    <row r="230" spans="4:21" ht="50.1" customHeight="1">
      <c r="D230" s="1"/>
      <c r="F230" s="1"/>
      <c r="S230" s="1"/>
      <c r="T230" s="1"/>
      <c r="U230" s="1"/>
    </row>
    <row r="231" spans="4:21" ht="50.1" customHeight="1">
      <c r="D231" s="1"/>
      <c r="F231" s="1"/>
      <c r="S231" s="1"/>
      <c r="T231" s="1"/>
      <c r="U231" s="1"/>
    </row>
    <row r="232" spans="4:21" ht="50.1" customHeight="1">
      <c r="D232" s="1"/>
      <c r="F232" s="1"/>
      <c r="S232" s="1"/>
      <c r="T232" s="1"/>
      <c r="U232" s="1"/>
    </row>
    <row r="233" spans="4:21" ht="50.1" customHeight="1">
      <c r="D233" s="1"/>
      <c r="F233" s="1"/>
      <c r="S233" s="1"/>
      <c r="T233" s="1"/>
      <c r="U233" s="1"/>
    </row>
    <row r="234" spans="4:21" ht="50.1" customHeight="1">
      <c r="D234" s="1"/>
      <c r="F234" s="1"/>
      <c r="S234" s="1"/>
      <c r="T234" s="1"/>
      <c r="U234" s="1"/>
    </row>
    <row r="235" spans="4:21" ht="50.1" customHeight="1">
      <c r="D235" s="1"/>
      <c r="F235" s="1"/>
      <c r="S235" s="1"/>
      <c r="T235" s="1"/>
      <c r="U235" s="1"/>
    </row>
    <row r="236" spans="4:21" ht="50.1" customHeight="1">
      <c r="D236" s="1"/>
      <c r="F236" s="1"/>
      <c r="S236" s="1"/>
      <c r="T236" s="1"/>
      <c r="U236" s="1"/>
    </row>
    <row r="237" spans="4:21" ht="50.1" customHeight="1">
      <c r="D237" s="1"/>
      <c r="F237" s="1"/>
      <c r="S237" s="1"/>
      <c r="T237" s="1"/>
      <c r="U237" s="1"/>
    </row>
    <row r="238" spans="4:21" ht="50.1" customHeight="1">
      <c r="D238" s="1"/>
      <c r="F238" s="1"/>
      <c r="S238" s="1"/>
      <c r="T238" s="1"/>
      <c r="U238" s="1"/>
    </row>
    <row r="239" spans="4:21" ht="50.1" customHeight="1">
      <c r="D239" s="1"/>
      <c r="F239" s="1"/>
      <c r="S239" s="1"/>
      <c r="T239" s="1"/>
      <c r="U239" s="1"/>
    </row>
    <row r="240" spans="4:21" ht="50.1" customHeight="1">
      <c r="D240" s="1"/>
      <c r="F240" s="1"/>
      <c r="S240" s="1"/>
      <c r="T240" s="1"/>
      <c r="U240" s="1"/>
    </row>
    <row r="241" spans="4:21" ht="50.1" customHeight="1">
      <c r="D241" s="1"/>
      <c r="F241" s="1"/>
      <c r="S241" s="1"/>
      <c r="T241" s="1"/>
      <c r="U241" s="1"/>
    </row>
    <row r="242" spans="4:21" ht="50.1" customHeight="1">
      <c r="D242" s="1"/>
      <c r="F242" s="1"/>
      <c r="S242" s="1"/>
      <c r="T242" s="1"/>
      <c r="U242" s="1"/>
    </row>
    <row r="243" spans="4:21" ht="50.1" customHeight="1">
      <c r="D243" s="1"/>
      <c r="F243" s="1"/>
      <c r="S243" s="1"/>
      <c r="T243" s="1"/>
      <c r="U243" s="1"/>
    </row>
    <row r="244" spans="4:21" ht="50.1" customHeight="1">
      <c r="D244" s="1"/>
      <c r="F244" s="1"/>
      <c r="S244" s="1"/>
      <c r="T244" s="1"/>
      <c r="U244" s="1"/>
    </row>
    <row r="245" spans="4:21" ht="50.1" customHeight="1">
      <c r="D245" s="1"/>
      <c r="F245" s="1"/>
      <c r="S245" s="1"/>
      <c r="T245" s="1"/>
      <c r="U245" s="1"/>
    </row>
    <row r="246" spans="4:21" ht="50.1" customHeight="1">
      <c r="D246" s="1"/>
      <c r="F246" s="1"/>
      <c r="S246" s="1"/>
      <c r="T246" s="1"/>
      <c r="U246" s="1"/>
    </row>
    <row r="247" spans="4:21" ht="50.1" customHeight="1">
      <c r="D247" s="1"/>
      <c r="F247" s="1"/>
      <c r="S247" s="1"/>
      <c r="T247" s="1"/>
      <c r="U247" s="1"/>
    </row>
    <row r="248" spans="4:21" ht="50.1" customHeight="1">
      <c r="D248" s="1"/>
      <c r="F248" s="1"/>
      <c r="S248" s="1"/>
      <c r="T248" s="1"/>
      <c r="U248" s="1"/>
    </row>
    <row r="249" spans="4:21" ht="50.1" customHeight="1">
      <c r="D249" s="1"/>
      <c r="F249" s="1"/>
      <c r="S249" s="1"/>
      <c r="T249" s="1"/>
      <c r="U249" s="1"/>
    </row>
    <row r="250" spans="4:21" ht="50.1" customHeight="1">
      <c r="D250" s="1"/>
      <c r="F250" s="1"/>
      <c r="S250" s="1"/>
      <c r="T250" s="1"/>
      <c r="U250" s="1"/>
    </row>
    <row r="251" spans="4:21" ht="50.1" customHeight="1">
      <c r="D251" s="1"/>
      <c r="F251" s="1"/>
      <c r="S251" s="1"/>
      <c r="T251" s="1"/>
      <c r="U251" s="1"/>
    </row>
    <row r="252" spans="4:21" ht="50.1" customHeight="1">
      <c r="D252" s="1"/>
      <c r="F252" s="1"/>
      <c r="S252" s="1"/>
      <c r="T252" s="1"/>
      <c r="U252" s="1"/>
    </row>
    <row r="253" spans="4:21" ht="50.1" customHeight="1">
      <c r="D253" s="1"/>
      <c r="F253" s="1"/>
      <c r="S253" s="1"/>
      <c r="T253" s="1"/>
      <c r="U253" s="1"/>
    </row>
    <row r="254" spans="4:21" ht="50.1" customHeight="1">
      <c r="D254" s="1"/>
      <c r="F254" s="1"/>
      <c r="S254" s="1"/>
      <c r="T254" s="1"/>
      <c r="U254" s="1"/>
    </row>
    <row r="255" spans="4:21" ht="50.1" customHeight="1">
      <c r="D255" s="1"/>
      <c r="F255" s="1"/>
      <c r="S255" s="1"/>
      <c r="T255" s="1"/>
      <c r="U255" s="1"/>
    </row>
    <row r="256" spans="4:21" ht="50.1" customHeight="1">
      <c r="D256" s="1"/>
      <c r="F256" s="1"/>
      <c r="S256" s="1"/>
      <c r="T256" s="1"/>
      <c r="U256" s="1"/>
    </row>
    <row r="257" spans="4:21" ht="50.1" customHeight="1">
      <c r="D257" s="1"/>
      <c r="F257" s="1"/>
      <c r="S257" s="1"/>
      <c r="T257" s="1"/>
      <c r="U257" s="1"/>
    </row>
    <row r="258" spans="4:21" ht="50.1" customHeight="1">
      <c r="D258" s="1"/>
      <c r="F258" s="1"/>
      <c r="S258" s="1"/>
      <c r="T258" s="1"/>
      <c r="U258" s="1"/>
    </row>
    <row r="259" spans="4:21" ht="50.1" customHeight="1">
      <c r="D259" s="1"/>
      <c r="F259" s="1"/>
      <c r="S259" s="1"/>
      <c r="T259" s="1"/>
      <c r="U259" s="1"/>
    </row>
    <row r="260" spans="4:21" ht="50.1" customHeight="1">
      <c r="D260" s="1"/>
      <c r="F260" s="1"/>
      <c r="S260" s="1"/>
      <c r="T260" s="1"/>
      <c r="U260" s="1"/>
    </row>
    <row r="261" spans="4:21" ht="50.1" customHeight="1">
      <c r="D261" s="1"/>
      <c r="F261" s="1"/>
      <c r="S261" s="1"/>
      <c r="T261" s="1"/>
      <c r="U261" s="1"/>
    </row>
    <row r="262" spans="4:21" ht="50.1" customHeight="1">
      <c r="D262" s="1"/>
      <c r="F262" s="1"/>
      <c r="S262" s="1"/>
      <c r="T262" s="1"/>
      <c r="U262" s="1"/>
    </row>
    <row r="263" spans="4:21" ht="50.1" customHeight="1">
      <c r="D263" s="1"/>
      <c r="F263" s="1"/>
      <c r="S263" s="1"/>
      <c r="T263" s="1"/>
      <c r="U263" s="1"/>
    </row>
    <row r="264" spans="4:21" ht="50.1" customHeight="1">
      <c r="D264" s="1"/>
      <c r="F264" s="1"/>
      <c r="S264" s="1"/>
      <c r="T264" s="1"/>
      <c r="U264" s="1"/>
    </row>
    <row r="265" spans="4:21" ht="50.1" customHeight="1">
      <c r="D265" s="1"/>
      <c r="F265" s="1"/>
      <c r="S265" s="1"/>
      <c r="T265" s="1"/>
      <c r="U265" s="1"/>
    </row>
    <row r="266" spans="4:21" ht="50.1" customHeight="1">
      <c r="D266" s="1"/>
      <c r="F266" s="1"/>
      <c r="S266" s="1"/>
      <c r="T266" s="1"/>
      <c r="U266" s="1"/>
    </row>
    <row r="267" spans="4:21" ht="50.1" customHeight="1">
      <c r="D267" s="1"/>
      <c r="F267" s="1"/>
      <c r="S267" s="1"/>
      <c r="T267" s="1"/>
      <c r="U267" s="1"/>
    </row>
    <row r="268" spans="4:21" ht="50.1" customHeight="1">
      <c r="D268" s="1"/>
      <c r="F268" s="1"/>
      <c r="S268" s="1"/>
      <c r="T268" s="1"/>
      <c r="U268" s="1"/>
    </row>
    <row r="269" spans="4:21" ht="50.1" customHeight="1">
      <c r="D269" s="1"/>
      <c r="F269" s="1"/>
      <c r="S269" s="1"/>
      <c r="T269" s="1"/>
      <c r="U269" s="1"/>
    </row>
    <row r="270" spans="4:21" ht="50.1" customHeight="1">
      <c r="D270" s="1"/>
      <c r="F270" s="1"/>
      <c r="S270" s="1"/>
      <c r="T270" s="1"/>
      <c r="U270" s="1"/>
    </row>
    <row r="271" spans="4:21" ht="50.1" customHeight="1">
      <c r="D271" s="1"/>
      <c r="F271" s="1"/>
      <c r="S271" s="1"/>
      <c r="T271" s="1"/>
      <c r="U271" s="1"/>
    </row>
    <row r="272" spans="4:21" ht="50.1" customHeight="1">
      <c r="D272" s="1"/>
      <c r="F272" s="1"/>
      <c r="S272" s="1"/>
      <c r="T272" s="1"/>
      <c r="U272" s="1"/>
    </row>
    <row r="273" spans="4:21" ht="50.1" customHeight="1">
      <c r="D273" s="1"/>
      <c r="F273" s="1"/>
      <c r="S273" s="1"/>
      <c r="T273" s="1"/>
      <c r="U273" s="1"/>
    </row>
    <row r="274" spans="4:21" ht="50.1" customHeight="1">
      <c r="D274" s="1"/>
      <c r="F274" s="1"/>
      <c r="S274" s="1"/>
      <c r="T274" s="1"/>
      <c r="U274" s="1"/>
    </row>
    <row r="275" spans="4:21" ht="50.1" customHeight="1">
      <c r="D275" s="1"/>
      <c r="F275" s="1"/>
      <c r="S275" s="1"/>
      <c r="T275" s="1"/>
      <c r="U275" s="1"/>
    </row>
    <row r="276" spans="4:21" ht="50.1" customHeight="1">
      <c r="D276" s="1"/>
      <c r="F276" s="1"/>
      <c r="S276" s="1"/>
      <c r="T276" s="1"/>
      <c r="U276" s="1"/>
    </row>
    <row r="277" spans="4:21" ht="50.1" customHeight="1">
      <c r="D277" s="1"/>
      <c r="F277" s="1"/>
      <c r="S277" s="1"/>
      <c r="T277" s="1"/>
      <c r="U277" s="1"/>
    </row>
    <row r="278" spans="4:21" ht="50.1" customHeight="1">
      <c r="D278" s="1"/>
      <c r="F278" s="1"/>
      <c r="S278" s="1"/>
      <c r="T278" s="1"/>
      <c r="U278" s="1"/>
    </row>
    <row r="279" spans="4:21" ht="50.1" customHeight="1">
      <c r="D279" s="1"/>
      <c r="F279" s="1"/>
      <c r="S279" s="1"/>
      <c r="T279" s="1"/>
      <c r="U279" s="1"/>
    </row>
    <row r="280" spans="4:21" ht="50.1" customHeight="1">
      <c r="D280" s="1"/>
      <c r="F280" s="1"/>
      <c r="S280" s="1"/>
      <c r="T280" s="1"/>
      <c r="U280" s="1"/>
    </row>
    <row r="281" spans="4:21" ht="50.1" customHeight="1">
      <c r="D281" s="1"/>
      <c r="F281" s="1"/>
      <c r="S281" s="1"/>
      <c r="T281" s="1"/>
      <c r="U281" s="1"/>
    </row>
    <row r="282" spans="4:21" ht="50.1" customHeight="1">
      <c r="D282" s="1"/>
      <c r="F282" s="1"/>
      <c r="S282" s="1"/>
      <c r="T282" s="1"/>
      <c r="U282" s="1"/>
    </row>
    <row r="283" spans="4:21" ht="50.1" customHeight="1">
      <c r="D283" s="1"/>
      <c r="F283" s="1"/>
      <c r="S283" s="1"/>
      <c r="T283" s="1"/>
      <c r="U283" s="1"/>
    </row>
    <row r="284" spans="4:21" ht="50.1" customHeight="1">
      <c r="D284" s="1"/>
      <c r="F284" s="1"/>
      <c r="S284" s="1"/>
      <c r="T284" s="1"/>
      <c r="U284" s="1"/>
    </row>
    <row r="285" spans="4:21" ht="50.1" customHeight="1">
      <c r="D285" s="1"/>
      <c r="F285" s="1"/>
      <c r="S285" s="1"/>
      <c r="T285" s="1"/>
      <c r="U285" s="1"/>
    </row>
    <row r="286" spans="4:21" ht="50.1" customHeight="1">
      <c r="D286" s="1"/>
      <c r="F286" s="1"/>
      <c r="S286" s="1"/>
      <c r="T286" s="1"/>
      <c r="U286" s="1"/>
    </row>
    <row r="287" spans="4:21" ht="50.1" customHeight="1">
      <c r="D287" s="1"/>
      <c r="F287" s="1"/>
      <c r="S287" s="1"/>
      <c r="T287" s="1"/>
      <c r="U287" s="1"/>
    </row>
    <row r="288" spans="4:21" ht="50.1" customHeight="1">
      <c r="D288" s="1"/>
      <c r="F288" s="1"/>
      <c r="S288" s="1"/>
      <c r="T288" s="1"/>
      <c r="U288" s="1"/>
    </row>
    <row r="289" spans="4:21" ht="50.1" customHeight="1">
      <c r="D289" s="1"/>
      <c r="F289" s="1"/>
      <c r="S289" s="1"/>
      <c r="T289" s="1"/>
      <c r="U289" s="1"/>
    </row>
    <row r="290" spans="4:21" ht="50.1" customHeight="1">
      <c r="D290" s="1"/>
      <c r="F290" s="1"/>
      <c r="S290" s="1"/>
      <c r="T290" s="1"/>
      <c r="U290" s="1"/>
    </row>
    <row r="291" spans="4:21" ht="50.1" customHeight="1">
      <c r="D291" s="1"/>
      <c r="F291" s="1"/>
      <c r="S291" s="1"/>
      <c r="T291" s="1"/>
      <c r="U291" s="1"/>
    </row>
    <row r="292" spans="4:21" ht="50.1" customHeight="1">
      <c r="D292" s="1"/>
      <c r="F292" s="1"/>
      <c r="S292" s="1"/>
      <c r="T292" s="1"/>
      <c r="U292" s="1"/>
    </row>
    <row r="293" spans="4:21" ht="50.1" customHeight="1">
      <c r="D293" s="1"/>
      <c r="F293" s="1"/>
      <c r="S293" s="1"/>
      <c r="T293" s="1"/>
      <c r="U293" s="1"/>
    </row>
    <row r="294" spans="4:21" ht="50.1" customHeight="1">
      <c r="D294" s="1"/>
      <c r="F294" s="1"/>
      <c r="S294" s="1"/>
      <c r="T294" s="1"/>
      <c r="U294" s="1"/>
    </row>
    <row r="295" spans="4:21" ht="50.1" customHeight="1">
      <c r="D295" s="1"/>
      <c r="F295" s="1"/>
      <c r="S295" s="1"/>
      <c r="T295" s="1"/>
      <c r="U295" s="1"/>
    </row>
    <row r="296" spans="4:21" ht="50.1" customHeight="1">
      <c r="D296" s="1"/>
      <c r="F296" s="1"/>
      <c r="S296" s="1"/>
      <c r="T296" s="1"/>
      <c r="U296" s="1"/>
    </row>
    <row r="297" spans="4:21" ht="50.1" customHeight="1">
      <c r="D297" s="1"/>
      <c r="F297" s="1"/>
      <c r="S297" s="1"/>
      <c r="T297" s="1"/>
      <c r="U297" s="1"/>
    </row>
    <row r="298" spans="4:21" ht="50.1" customHeight="1">
      <c r="D298" s="1"/>
      <c r="F298" s="1"/>
      <c r="S298" s="1"/>
      <c r="T298" s="1"/>
      <c r="U298" s="1"/>
    </row>
    <row r="299" spans="4:21" ht="50.1" customHeight="1">
      <c r="D299" s="1"/>
      <c r="F299" s="1"/>
      <c r="S299" s="1"/>
      <c r="T299" s="1"/>
      <c r="U299" s="1"/>
    </row>
    <row r="300" spans="4:21" ht="50.1" customHeight="1">
      <c r="D300" s="1"/>
      <c r="F300" s="1"/>
      <c r="S300" s="1"/>
      <c r="T300" s="1"/>
      <c r="U300" s="1"/>
    </row>
    <row r="301" spans="4:21" ht="50.1" customHeight="1">
      <c r="D301" s="1"/>
      <c r="F301" s="1"/>
      <c r="S301" s="1"/>
      <c r="T301" s="1"/>
      <c r="U301" s="1"/>
    </row>
    <row r="302" spans="4:21" ht="50.1" customHeight="1">
      <c r="D302" s="1"/>
      <c r="F302" s="1"/>
      <c r="S302" s="1"/>
      <c r="T302" s="1"/>
      <c r="U302" s="1"/>
    </row>
    <row r="303" spans="4:21" ht="50.1" customHeight="1">
      <c r="D303" s="1"/>
      <c r="F303" s="1"/>
      <c r="S303" s="1"/>
      <c r="T303" s="1"/>
      <c r="U303" s="1"/>
    </row>
    <row r="304" spans="4:21" ht="50.1" customHeight="1">
      <c r="D304" s="1"/>
      <c r="F304" s="1"/>
      <c r="S304" s="1"/>
      <c r="T304" s="1"/>
      <c r="U304" s="1"/>
    </row>
    <row r="305" spans="4:21" ht="50.1" customHeight="1">
      <c r="D305" s="1"/>
      <c r="F305" s="1"/>
      <c r="S305" s="1"/>
      <c r="T305" s="1"/>
      <c r="U305" s="1"/>
    </row>
    <row r="306" spans="4:21" ht="50.1" customHeight="1">
      <c r="D306" s="1"/>
      <c r="F306" s="1"/>
      <c r="S306" s="1"/>
      <c r="T306" s="1"/>
      <c r="U306" s="1"/>
    </row>
    <row r="307" spans="4:21" ht="50.1" customHeight="1">
      <c r="D307" s="1"/>
      <c r="F307" s="1"/>
      <c r="S307" s="1"/>
      <c r="T307" s="1"/>
      <c r="U307" s="1"/>
    </row>
    <row r="308" spans="4:21" ht="50.1" customHeight="1">
      <c r="D308" s="1"/>
      <c r="F308" s="1"/>
      <c r="S308" s="1"/>
      <c r="T308" s="1"/>
      <c r="U308" s="1"/>
    </row>
    <row r="309" spans="4:21" ht="50.1" customHeight="1">
      <c r="D309" s="1"/>
      <c r="F309" s="1"/>
      <c r="S309" s="1"/>
      <c r="T309" s="1"/>
      <c r="U309" s="1"/>
    </row>
    <row r="310" spans="4:21" ht="50.1" customHeight="1">
      <c r="D310" s="1"/>
      <c r="F310" s="1"/>
      <c r="S310" s="1"/>
      <c r="T310" s="1"/>
      <c r="U310" s="1"/>
    </row>
    <row r="311" spans="4:21" ht="50.1" customHeight="1">
      <c r="D311" s="1"/>
      <c r="F311" s="1"/>
      <c r="S311" s="1"/>
      <c r="T311" s="1"/>
      <c r="U311" s="1"/>
    </row>
    <row r="312" spans="4:21" ht="50.1" customHeight="1">
      <c r="D312" s="1"/>
      <c r="F312" s="1"/>
      <c r="S312" s="1"/>
      <c r="T312" s="1"/>
      <c r="U312" s="1"/>
    </row>
    <row r="313" spans="4:21" ht="50.1" customHeight="1">
      <c r="D313" s="1"/>
      <c r="F313" s="1"/>
      <c r="S313" s="1"/>
      <c r="T313" s="1"/>
      <c r="U313" s="1"/>
    </row>
    <row r="314" spans="4:21" ht="50.1" customHeight="1">
      <c r="D314" s="1"/>
      <c r="F314" s="1"/>
      <c r="S314" s="1"/>
      <c r="T314" s="1"/>
      <c r="U314" s="1"/>
    </row>
    <row r="315" spans="4:21" ht="50.1" customHeight="1">
      <c r="D315" s="1"/>
      <c r="F315" s="1"/>
      <c r="S315" s="1"/>
      <c r="T315" s="1"/>
      <c r="U315" s="1"/>
    </row>
    <row r="316" spans="4:21" ht="50.1" customHeight="1">
      <c r="D316" s="1"/>
      <c r="F316" s="1"/>
      <c r="S316" s="1"/>
      <c r="T316" s="1"/>
      <c r="U316" s="1"/>
    </row>
    <row r="317" spans="4:21" ht="50.1" customHeight="1">
      <c r="D317" s="1"/>
      <c r="F317" s="1"/>
      <c r="S317" s="1"/>
      <c r="T317" s="1"/>
      <c r="U317" s="1"/>
    </row>
    <row r="318" spans="4:21" ht="50.1" customHeight="1">
      <c r="D318" s="1"/>
      <c r="F318" s="1"/>
      <c r="S318" s="1"/>
      <c r="T318" s="1"/>
      <c r="U318" s="1"/>
    </row>
    <row r="319" spans="4:21" ht="50.1" customHeight="1">
      <c r="D319" s="1"/>
      <c r="F319" s="1"/>
      <c r="S319" s="1"/>
      <c r="T319" s="1"/>
      <c r="U319" s="1"/>
    </row>
    <row r="320" spans="4:21" ht="50.1" customHeight="1">
      <c r="D320" s="1"/>
      <c r="F320" s="1"/>
      <c r="S320" s="1"/>
      <c r="T320" s="1"/>
      <c r="U320" s="1"/>
    </row>
    <row r="321" spans="4:21" ht="50.1" customHeight="1">
      <c r="D321" s="1"/>
      <c r="F321" s="1"/>
      <c r="S321" s="1"/>
      <c r="T321" s="1"/>
      <c r="U321" s="1"/>
    </row>
    <row r="322" spans="4:21" ht="50.1" customHeight="1">
      <c r="D322" s="1"/>
      <c r="F322" s="1"/>
      <c r="S322" s="1"/>
      <c r="T322" s="1"/>
      <c r="U322" s="1"/>
    </row>
    <row r="323" spans="4:21" ht="50.1" customHeight="1">
      <c r="D323" s="1"/>
      <c r="F323" s="1"/>
      <c r="S323" s="1"/>
      <c r="T323" s="1"/>
      <c r="U323" s="1"/>
    </row>
    <row r="324" spans="4:21" ht="50.1" customHeight="1">
      <c r="D324" s="1"/>
      <c r="F324" s="1"/>
      <c r="S324" s="1"/>
      <c r="T324" s="1"/>
      <c r="U324" s="1"/>
    </row>
    <row r="325" spans="4:21" ht="50.1" customHeight="1">
      <c r="D325" s="1"/>
      <c r="F325" s="1"/>
      <c r="S325" s="1"/>
      <c r="T325" s="1"/>
      <c r="U325" s="1"/>
    </row>
    <row r="326" spans="4:21" ht="50.1" customHeight="1">
      <c r="D326" s="1"/>
      <c r="F326" s="1"/>
      <c r="S326" s="1"/>
      <c r="T326" s="1"/>
      <c r="U326" s="1"/>
    </row>
    <row r="327" spans="4:21" ht="50.1" customHeight="1">
      <c r="D327" s="1"/>
      <c r="F327" s="1"/>
      <c r="S327" s="1"/>
      <c r="T327" s="1"/>
      <c r="U327" s="1"/>
    </row>
    <row r="328" spans="4:21" ht="50.1" customHeight="1">
      <c r="D328" s="1"/>
      <c r="F328" s="1"/>
      <c r="S328" s="1"/>
      <c r="T328" s="1"/>
      <c r="U328" s="1"/>
    </row>
    <row r="329" spans="4:21" ht="50.1" customHeight="1">
      <c r="D329" s="1"/>
      <c r="F329" s="1"/>
      <c r="S329" s="1"/>
      <c r="T329" s="1"/>
      <c r="U329" s="1"/>
    </row>
    <row r="330" spans="4:21" ht="50.1" customHeight="1">
      <c r="D330" s="1"/>
      <c r="F330" s="1"/>
      <c r="S330" s="1"/>
      <c r="T330" s="1"/>
      <c r="U330" s="1"/>
    </row>
    <row r="331" spans="4:21" ht="50.1" customHeight="1">
      <c r="D331" s="1"/>
      <c r="F331" s="1"/>
      <c r="S331" s="1"/>
      <c r="T331" s="1"/>
      <c r="U331" s="1"/>
    </row>
    <row r="332" spans="4:21" ht="50.1" customHeight="1">
      <c r="D332" s="1"/>
      <c r="F332" s="1"/>
      <c r="S332" s="1"/>
      <c r="T332" s="1"/>
      <c r="U332" s="1"/>
    </row>
    <row r="333" spans="4:21" ht="50.1" customHeight="1">
      <c r="F333" s="1"/>
      <c r="S333" s="1"/>
      <c r="T333" s="1"/>
      <c r="U333" s="1"/>
    </row>
    <row r="334" spans="4:21" ht="50.1" customHeight="1">
      <c r="F334" s="1"/>
      <c r="S334" s="1"/>
      <c r="T334" s="1"/>
      <c r="U334" s="1"/>
    </row>
    <row r="335" spans="4:21" ht="50.1" customHeight="1">
      <c r="S335" s="1"/>
      <c r="T335" s="1"/>
      <c r="U335" s="1"/>
    </row>
    <row r="336" spans="4:21" ht="50.1" customHeight="1">
      <c r="S336" s="1"/>
      <c r="T336" s="1"/>
      <c r="U336" s="1"/>
    </row>
    <row r="337" spans="19:20" ht="50.1" customHeight="1">
      <c r="S337" s="1"/>
      <c r="T337" s="1"/>
    </row>
    <row r="338" spans="19:20" ht="50.1" customHeight="1">
      <c r="S338" s="1"/>
      <c r="T338" s="1"/>
    </row>
    <row r="339" spans="19:20" ht="50.1" customHeight="1">
      <c r="S339" s="1"/>
      <c r="T339" s="1"/>
    </row>
    <row r="340" spans="19:20" ht="50.1" customHeight="1">
      <c r="S340" s="1"/>
      <c r="T340" s="1"/>
    </row>
    <row r="341" spans="19:20" ht="50.1" customHeight="1">
      <c r="S341" s="1"/>
      <c r="T341" s="1"/>
    </row>
    <row r="342" spans="19:20" ht="50.1" customHeight="1">
      <c r="S342" s="1"/>
    </row>
  </sheetData>
  <mergeCells count="10"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2018-04-16T05:39:02Z</cp:lastPrinted>
  <dcterms:created xsi:type="dcterms:W3CDTF">2018-03-20T07:44:23Z</dcterms:created>
  <dcterms:modified xsi:type="dcterms:W3CDTF">2018-06-14T03:06:09Z</dcterms:modified>
</cp:coreProperties>
</file>